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795" activeTab="4"/>
  </bookViews>
  <sheets>
    <sheet name="May" sheetId="1" r:id="rId1"/>
    <sheet name="June" sheetId="2" r:id="rId2"/>
    <sheet name="July" sheetId="3" r:id="rId3"/>
    <sheet name="August" sheetId="4" r:id="rId4"/>
    <sheet name="September" sheetId="5" r:id="rId5"/>
    <sheet name="October" sheetId="6" r:id="rId6"/>
    <sheet name=" Team Pos" sheetId="7" r:id="rId7"/>
    <sheet name="Summary" sheetId="8" r:id="rId8"/>
    <sheet name="Summary Sorted" sheetId="9" r:id="rId9"/>
  </sheets>
  <definedNames/>
  <calcPr fullCalcOnLoad="1"/>
</workbook>
</file>

<file path=xl/sharedStrings.xml><?xml version="1.0" encoding="utf-8"?>
<sst xmlns="http://schemas.openxmlformats.org/spreadsheetml/2006/main" count="629" uniqueCount="100">
  <si>
    <t>Name</t>
  </si>
  <si>
    <t>T1 Am</t>
  </si>
  <si>
    <t>T2 Am</t>
  </si>
  <si>
    <t>Best T</t>
  </si>
  <si>
    <t>Grp Pos</t>
  </si>
  <si>
    <t>Pm Bib</t>
  </si>
  <si>
    <t>Ds1</t>
  </si>
  <si>
    <t>Ds2</t>
  </si>
  <si>
    <t>Ds3</t>
  </si>
  <si>
    <t>Ds Tot</t>
  </si>
  <si>
    <t>Pts Tot</t>
  </si>
  <si>
    <t>Anya Hemming</t>
  </si>
  <si>
    <t>Grp Pts</t>
  </si>
  <si>
    <t>DNF</t>
  </si>
  <si>
    <t>Ov Pos</t>
  </si>
  <si>
    <t>U12</t>
  </si>
  <si>
    <t>U14</t>
  </si>
  <si>
    <t>O40</t>
  </si>
  <si>
    <t>Midland A</t>
  </si>
  <si>
    <t>Midland B</t>
  </si>
  <si>
    <t>May</t>
  </si>
  <si>
    <t>July</t>
  </si>
  <si>
    <t>June</t>
  </si>
  <si>
    <t>Group</t>
  </si>
  <si>
    <t>Matthew Treuge</t>
  </si>
  <si>
    <t>Emma Lawton</t>
  </si>
  <si>
    <t>Position</t>
  </si>
  <si>
    <t>Team</t>
  </si>
  <si>
    <t>Total</t>
  </si>
  <si>
    <t>Hannah Dennison</t>
  </si>
  <si>
    <t>U40</t>
  </si>
  <si>
    <t>Alex Chadwick</t>
  </si>
  <si>
    <t>Gloucester A</t>
  </si>
  <si>
    <t>Exeter</t>
  </si>
  <si>
    <t>Torquay</t>
  </si>
  <si>
    <t>Trinity Weir</t>
  </si>
  <si>
    <t>David Beech</t>
  </si>
  <si>
    <t>Midland C</t>
  </si>
  <si>
    <t>Western Counties</t>
  </si>
  <si>
    <t>U18</t>
  </si>
  <si>
    <t>Lucy Sainsbury</t>
  </si>
  <si>
    <t>Lorenza Chapman</t>
  </si>
  <si>
    <t>Cecilia Goldwin</t>
  </si>
  <si>
    <t>Eva Hogan</t>
  </si>
  <si>
    <t>Avon</t>
  </si>
  <si>
    <t>Torfaen Raiders</t>
  </si>
  <si>
    <t>Group Size</t>
  </si>
  <si>
    <t>Dan Giles</t>
  </si>
  <si>
    <t>Phil Wigfield</t>
  </si>
  <si>
    <t>John Elgy</t>
  </si>
  <si>
    <t>Ashleigh Weir</t>
  </si>
  <si>
    <t>DNS</t>
  </si>
  <si>
    <t>Gerry Elgy</t>
  </si>
  <si>
    <t>August</t>
  </si>
  <si>
    <t>September</t>
  </si>
  <si>
    <t>Bella James</t>
  </si>
  <si>
    <t>James Shakeshaft</t>
  </si>
  <si>
    <t>Adam Orzel</t>
  </si>
  <si>
    <t>Beau Satchell</t>
  </si>
  <si>
    <t>Claudia Cresswell</t>
  </si>
  <si>
    <t>Fran McClymont</t>
  </si>
  <si>
    <t>Emelia Orzel</t>
  </si>
  <si>
    <t>Group size</t>
  </si>
  <si>
    <t xml:space="preserve">Group size </t>
  </si>
  <si>
    <t>Jerry Elgy</t>
  </si>
  <si>
    <t>119=</t>
  </si>
  <si>
    <t>Chloe Esom</t>
  </si>
  <si>
    <t>Louisa Hudson</t>
  </si>
  <si>
    <t>Molly Archer</t>
  </si>
  <si>
    <t xml:space="preserve">GSRL 2016 Team Totals to June </t>
  </si>
  <si>
    <t>Cardiff 2</t>
  </si>
  <si>
    <t>Harlequins A</t>
  </si>
  <si>
    <t>Pembrey Panthers B</t>
  </si>
  <si>
    <t>Cardiff 3</t>
  </si>
  <si>
    <t>Gloucester Summer Race League Results 2017</t>
  </si>
  <si>
    <t>Sian Hooper</t>
  </si>
  <si>
    <t>Gemma Hotchkiss</t>
  </si>
  <si>
    <t>Hanna Phillips</t>
  </si>
  <si>
    <t>Cardiff 1</t>
  </si>
  <si>
    <t xml:space="preserve">Gloucester B </t>
  </si>
  <si>
    <t>u12</t>
  </si>
  <si>
    <t>Charlie Deem</t>
  </si>
  <si>
    <t>u14</t>
  </si>
  <si>
    <t>u18</t>
  </si>
  <si>
    <t>u40</t>
  </si>
  <si>
    <t>Grace Green</t>
  </si>
  <si>
    <t xml:space="preserve"> Nell Skellon</t>
  </si>
  <si>
    <t>Jasmine Spencer</t>
  </si>
  <si>
    <t>Phoebe Turner</t>
  </si>
  <si>
    <t>Millie Hatton</t>
  </si>
  <si>
    <t>Lily Williamson</t>
  </si>
  <si>
    <t>grace Green</t>
  </si>
  <si>
    <t>Nell Skellon</t>
  </si>
  <si>
    <t>Hannah Philips</t>
  </si>
  <si>
    <t>trinity Weir</t>
  </si>
  <si>
    <t>Lilly Williamson</t>
  </si>
  <si>
    <t xml:space="preserve">Pembrey Panthers </t>
  </si>
  <si>
    <t>Pts Average</t>
  </si>
  <si>
    <t>Average Points</t>
  </si>
  <si>
    <t>Josef Feiven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</si>
</sst>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 horizontal="left"/>
    </xf>
    <xf numFmtId="2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10" xfId="0" applyNumberFormat="1" applyBorder="1" applyAlignment="1">
      <alignment vertical="center"/>
    </xf>
    <xf numFmtId="168" fontId="0" fillId="34" borderId="10" xfId="0" applyNumberFormat="1" applyFill="1" applyBorder="1" applyAlignment="1">
      <alignment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8" fontId="0" fillId="0" borderId="10" xfId="0" applyNumberFormat="1" applyBorder="1" applyAlignment="1">
      <alignment vertical="center"/>
    </xf>
    <xf numFmtId="168" fontId="0" fillId="34" borderId="10" xfId="0" applyNumberFormat="1" applyFill="1" applyBorder="1" applyAlignment="1">
      <alignment vertical="center"/>
    </xf>
    <xf numFmtId="168" fontId="0" fillId="0" borderId="11" xfId="0" applyNumberFormat="1" applyBorder="1" applyAlignment="1">
      <alignment vertical="center"/>
    </xf>
    <xf numFmtId="168" fontId="0" fillId="0" borderId="12" xfId="0" applyNumberFormat="1" applyBorder="1" applyAlignment="1">
      <alignment vertical="center"/>
    </xf>
    <xf numFmtId="168" fontId="0" fillId="0" borderId="13" xfId="0" applyNumberFormat="1" applyBorder="1" applyAlignment="1">
      <alignment vertical="center"/>
    </xf>
    <xf numFmtId="168" fontId="0" fillId="34" borderId="11" xfId="0" applyNumberFormat="1" applyFill="1" applyBorder="1" applyAlignment="1">
      <alignment vertical="center"/>
    </xf>
    <xf numFmtId="168" fontId="0" fillId="34" borderId="13" xfId="0" applyNumberForma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4">
      <selection activeCell="A40" sqref="A40"/>
    </sheetView>
  </sheetViews>
  <sheetFormatPr defaultColWidth="9.140625" defaultRowHeight="15"/>
  <cols>
    <col min="1" max="1" width="22.7109375" style="3" bestFit="1" customWidth="1"/>
    <col min="2" max="14" width="10.7109375" style="3" customWidth="1"/>
    <col min="15" max="17" width="9.140625" style="3" customWidth="1"/>
    <col min="18" max="18" width="6.421875" style="3" customWidth="1"/>
    <col min="19" max="19" width="6.7109375" style="3" customWidth="1"/>
    <col min="20" max="20" width="6.140625" style="3" customWidth="1"/>
    <col min="21" max="16384" width="9.140625" style="3" customWidth="1"/>
  </cols>
  <sheetData>
    <row r="1" spans="1:14" ht="23.25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4" ht="15">
      <c r="A3" s="9" t="s">
        <v>18</v>
      </c>
      <c r="N3" s="15" t="s">
        <v>20</v>
      </c>
    </row>
    <row r="4" spans="1:14" s="1" customFormat="1" ht="15">
      <c r="A4" s="2" t="s">
        <v>0</v>
      </c>
      <c r="B4" s="10" t="s">
        <v>62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12</v>
      </c>
      <c r="H4" s="8" t="s">
        <v>14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</row>
    <row r="5" spans="1:14" ht="15">
      <c r="A5" s="6" t="s">
        <v>61</v>
      </c>
      <c r="B5" s="7">
        <v>37</v>
      </c>
      <c r="C5" s="5">
        <v>21.24</v>
      </c>
      <c r="D5" s="5">
        <v>21.77</v>
      </c>
      <c r="E5" s="5">
        <v>21.24</v>
      </c>
      <c r="F5" s="5">
        <v>3</v>
      </c>
      <c r="G5" s="5">
        <v>18</v>
      </c>
      <c r="H5" s="5">
        <v>9</v>
      </c>
      <c r="I5" s="5">
        <v>42</v>
      </c>
      <c r="J5" s="5">
        <v>3</v>
      </c>
      <c r="K5" s="5">
        <v>1</v>
      </c>
      <c r="L5" s="5">
        <v>2</v>
      </c>
      <c r="M5" s="5">
        <f aca="true" t="shared" si="0" ref="M5:M14">SUM(J5:L5)</f>
        <v>6</v>
      </c>
      <c r="N5" s="5">
        <f aca="true" t="shared" si="1" ref="N5:N14">G5+M5</f>
        <v>24</v>
      </c>
    </row>
    <row r="6" spans="1:14" ht="15">
      <c r="A6" s="6" t="s">
        <v>47</v>
      </c>
      <c r="B6" s="7">
        <v>34</v>
      </c>
      <c r="C6" s="7">
        <v>21.46</v>
      </c>
      <c r="D6" s="5">
        <v>21.97</v>
      </c>
      <c r="E6" s="5">
        <v>21.46</v>
      </c>
      <c r="F6" s="5">
        <v>2</v>
      </c>
      <c r="G6" s="5">
        <v>19</v>
      </c>
      <c r="H6" s="5">
        <v>10</v>
      </c>
      <c r="I6" s="5">
        <v>122</v>
      </c>
      <c r="J6" s="5">
        <v>1</v>
      </c>
      <c r="K6" s="5">
        <v>3</v>
      </c>
      <c r="L6" s="5">
        <v>0</v>
      </c>
      <c r="M6" s="5">
        <f t="shared" si="0"/>
        <v>4</v>
      </c>
      <c r="N6" s="5">
        <f t="shared" si="1"/>
        <v>23</v>
      </c>
    </row>
    <row r="7" spans="1:14" ht="15">
      <c r="A7" s="6" t="s">
        <v>56</v>
      </c>
      <c r="B7" s="7">
        <v>34</v>
      </c>
      <c r="C7" s="11">
        <v>23.79</v>
      </c>
      <c r="D7" s="5">
        <v>23.11</v>
      </c>
      <c r="E7" s="5">
        <v>23.11</v>
      </c>
      <c r="F7" s="5">
        <v>9</v>
      </c>
      <c r="G7" s="5">
        <v>12</v>
      </c>
      <c r="H7" s="5">
        <v>24</v>
      </c>
      <c r="I7" s="5">
        <v>112</v>
      </c>
      <c r="J7" s="5">
        <v>3</v>
      </c>
      <c r="K7" s="5">
        <v>3</v>
      </c>
      <c r="L7" s="5">
        <v>3</v>
      </c>
      <c r="M7" s="5">
        <f t="shared" si="0"/>
        <v>9</v>
      </c>
      <c r="N7" s="5">
        <f t="shared" si="1"/>
        <v>21</v>
      </c>
    </row>
    <row r="8" spans="1:14" ht="15">
      <c r="A8" s="6" t="s">
        <v>48</v>
      </c>
      <c r="B8" s="7">
        <v>7</v>
      </c>
      <c r="C8" s="5">
        <v>21.22</v>
      </c>
      <c r="D8" s="5" t="s">
        <v>13</v>
      </c>
      <c r="E8" s="5">
        <v>21.22</v>
      </c>
      <c r="F8" s="5">
        <v>4</v>
      </c>
      <c r="G8" s="5">
        <v>17</v>
      </c>
      <c r="H8" s="5">
        <v>8</v>
      </c>
      <c r="I8" s="5">
        <v>123</v>
      </c>
      <c r="J8" s="5">
        <v>0</v>
      </c>
      <c r="K8" s="5">
        <v>1</v>
      </c>
      <c r="L8" s="5">
        <v>3</v>
      </c>
      <c r="M8" s="5">
        <f t="shared" si="0"/>
        <v>4</v>
      </c>
      <c r="N8" s="5">
        <f t="shared" si="1"/>
        <v>21</v>
      </c>
    </row>
    <row r="9" spans="1:14" ht="15">
      <c r="A9" s="6" t="s">
        <v>57</v>
      </c>
      <c r="B9" s="7">
        <v>37</v>
      </c>
      <c r="C9" s="5">
        <v>23.14</v>
      </c>
      <c r="D9" s="5">
        <v>23.85</v>
      </c>
      <c r="E9" s="5">
        <v>23.14</v>
      </c>
      <c r="F9" s="5">
        <v>8</v>
      </c>
      <c r="G9" s="5">
        <v>13</v>
      </c>
      <c r="H9" s="5">
        <v>25</v>
      </c>
      <c r="I9" s="5">
        <v>37</v>
      </c>
      <c r="J9" s="5">
        <v>3</v>
      </c>
      <c r="K9" s="5">
        <v>3</v>
      </c>
      <c r="L9" s="5">
        <v>1</v>
      </c>
      <c r="M9" s="5">
        <f t="shared" si="0"/>
        <v>7</v>
      </c>
      <c r="N9" s="5">
        <f t="shared" si="1"/>
        <v>20</v>
      </c>
    </row>
    <row r="10" spans="1:14" ht="15">
      <c r="A10" s="6" t="s">
        <v>29</v>
      </c>
      <c r="B10" s="7">
        <v>27</v>
      </c>
      <c r="C10" s="5">
        <v>23.87</v>
      </c>
      <c r="D10" s="7">
        <v>24.24</v>
      </c>
      <c r="E10" s="5">
        <v>23.87</v>
      </c>
      <c r="F10" s="5">
        <v>7</v>
      </c>
      <c r="G10" s="5">
        <v>14</v>
      </c>
      <c r="H10" s="5">
        <v>34</v>
      </c>
      <c r="I10" s="5">
        <v>104</v>
      </c>
      <c r="J10" s="5">
        <v>3</v>
      </c>
      <c r="K10" s="5">
        <v>0</v>
      </c>
      <c r="L10" s="5">
        <v>3</v>
      </c>
      <c r="M10" s="5">
        <f t="shared" si="0"/>
        <v>6</v>
      </c>
      <c r="N10" s="5">
        <f t="shared" si="1"/>
        <v>20</v>
      </c>
    </row>
    <row r="11" spans="1:14" ht="15">
      <c r="A11" s="6" t="s">
        <v>11</v>
      </c>
      <c r="B11" s="7">
        <v>27</v>
      </c>
      <c r="C11" s="5">
        <v>24.35</v>
      </c>
      <c r="D11" s="5">
        <v>24.42</v>
      </c>
      <c r="E11" s="5">
        <v>24.35</v>
      </c>
      <c r="F11" s="5">
        <v>9</v>
      </c>
      <c r="G11" s="5">
        <v>12</v>
      </c>
      <c r="H11" s="5">
        <v>43</v>
      </c>
      <c r="I11" s="5">
        <v>98</v>
      </c>
      <c r="J11" s="5">
        <v>3</v>
      </c>
      <c r="K11" s="5">
        <v>1</v>
      </c>
      <c r="L11" s="5">
        <v>3</v>
      </c>
      <c r="M11" s="5">
        <f t="shared" si="0"/>
        <v>7</v>
      </c>
      <c r="N11" s="5">
        <f t="shared" si="1"/>
        <v>19</v>
      </c>
    </row>
    <row r="12" spans="1:14" ht="15">
      <c r="A12" s="6" t="s">
        <v>25</v>
      </c>
      <c r="B12" s="7">
        <v>27</v>
      </c>
      <c r="C12" s="5">
        <v>23.94</v>
      </c>
      <c r="D12" s="5">
        <v>24.46</v>
      </c>
      <c r="E12" s="5">
        <v>23.94</v>
      </c>
      <c r="F12" s="5">
        <v>8</v>
      </c>
      <c r="G12" s="5">
        <v>13</v>
      </c>
      <c r="H12" s="5">
        <v>36</v>
      </c>
      <c r="I12" s="5">
        <v>103</v>
      </c>
      <c r="J12" s="5">
        <v>1</v>
      </c>
      <c r="K12" s="5">
        <v>3</v>
      </c>
      <c r="L12" s="5">
        <v>2</v>
      </c>
      <c r="M12" s="5">
        <f t="shared" si="0"/>
        <v>6</v>
      </c>
      <c r="N12" s="5">
        <f t="shared" si="1"/>
        <v>19</v>
      </c>
    </row>
    <row r="13" spans="1:14" ht="15">
      <c r="A13" s="6" t="s">
        <v>55</v>
      </c>
      <c r="B13" s="7">
        <v>34</v>
      </c>
      <c r="C13" s="5">
        <v>24.78</v>
      </c>
      <c r="D13" s="5">
        <v>25.07</v>
      </c>
      <c r="E13" s="5">
        <v>24.78</v>
      </c>
      <c r="F13" s="5">
        <v>18</v>
      </c>
      <c r="G13" s="5">
        <v>3</v>
      </c>
      <c r="H13" s="5">
        <v>48</v>
      </c>
      <c r="I13" s="5">
        <v>95</v>
      </c>
      <c r="J13" s="5">
        <v>3</v>
      </c>
      <c r="K13" s="5">
        <v>1</v>
      </c>
      <c r="L13" s="5">
        <v>3</v>
      </c>
      <c r="M13" s="5">
        <f t="shared" si="0"/>
        <v>7</v>
      </c>
      <c r="N13" s="5">
        <f t="shared" si="1"/>
        <v>10</v>
      </c>
    </row>
    <row r="14" spans="1:14" ht="15">
      <c r="A14" s="6" t="s">
        <v>51</v>
      </c>
      <c r="B14" s="7"/>
      <c r="C14" s="11"/>
      <c r="D14" s="5"/>
      <c r="E14" s="11"/>
      <c r="F14" s="5"/>
      <c r="G14" s="5"/>
      <c r="H14" s="5"/>
      <c r="I14" s="5"/>
      <c r="J14" s="5"/>
      <c r="K14" s="5"/>
      <c r="L14" s="5"/>
      <c r="M14" s="5">
        <f t="shared" si="0"/>
        <v>0</v>
      </c>
      <c r="N14" s="5">
        <f t="shared" si="1"/>
        <v>0</v>
      </c>
    </row>
    <row r="15" spans="4:14" ht="15">
      <c r="D15" s="4"/>
      <c r="E15" s="4"/>
      <c r="F15" s="4"/>
      <c r="I15" s="4"/>
      <c r="J15" s="4"/>
      <c r="K15" s="4"/>
      <c r="L15" s="4"/>
      <c r="M15" s="4"/>
      <c r="N15" s="12">
        <f>SUM(N5:N14)</f>
        <v>177</v>
      </c>
    </row>
    <row r="16" spans="1:14" ht="15">
      <c r="A16" s="9" t="s">
        <v>19</v>
      </c>
      <c r="D16" s="4"/>
      <c r="E16" s="4"/>
      <c r="F16" s="4"/>
      <c r="I16" s="4"/>
      <c r="J16" s="4"/>
      <c r="K16" s="4"/>
      <c r="L16" s="4"/>
      <c r="M16" s="4"/>
      <c r="N16" s="4"/>
    </row>
    <row r="17" spans="1:14" ht="15">
      <c r="A17" s="2" t="s">
        <v>0</v>
      </c>
      <c r="B17" s="10" t="s">
        <v>62</v>
      </c>
      <c r="C17" s="8" t="s">
        <v>1</v>
      </c>
      <c r="D17" s="8" t="s">
        <v>2</v>
      </c>
      <c r="E17" s="8" t="s">
        <v>3</v>
      </c>
      <c r="F17" s="8" t="s">
        <v>4</v>
      </c>
      <c r="G17" s="8" t="s">
        <v>12</v>
      </c>
      <c r="H17" s="8" t="s">
        <v>14</v>
      </c>
      <c r="I17" s="8" t="s">
        <v>5</v>
      </c>
      <c r="J17" s="8" t="s">
        <v>6</v>
      </c>
      <c r="K17" s="8" t="s">
        <v>7</v>
      </c>
      <c r="L17" s="8" t="s">
        <v>8</v>
      </c>
      <c r="M17" s="8" t="s">
        <v>9</v>
      </c>
      <c r="N17" s="8" t="s">
        <v>10</v>
      </c>
    </row>
    <row r="18" spans="1:14" ht="15">
      <c r="A18" s="6" t="s">
        <v>36</v>
      </c>
      <c r="B18" s="7">
        <v>15</v>
      </c>
      <c r="C18" s="5">
        <v>29.63</v>
      </c>
      <c r="D18" s="11">
        <v>28.51</v>
      </c>
      <c r="E18" s="11">
        <v>28.51</v>
      </c>
      <c r="F18" s="5">
        <v>6</v>
      </c>
      <c r="G18" s="5">
        <v>15</v>
      </c>
      <c r="H18" s="5">
        <v>71</v>
      </c>
      <c r="I18" s="5">
        <v>80</v>
      </c>
      <c r="J18" s="5">
        <v>1</v>
      </c>
      <c r="K18" s="5">
        <v>1</v>
      </c>
      <c r="L18" s="5">
        <v>1</v>
      </c>
      <c r="M18" s="5">
        <f aca="true" t="shared" si="2" ref="M18:M27">J18+K18+L18</f>
        <v>3</v>
      </c>
      <c r="N18" s="5">
        <f aca="true" t="shared" si="3" ref="N18:N27">G18+M18</f>
        <v>18</v>
      </c>
    </row>
    <row r="19" spans="1:14" ht="15">
      <c r="A19" s="6" t="s">
        <v>49</v>
      </c>
      <c r="B19" s="7">
        <v>15</v>
      </c>
      <c r="C19" s="5">
        <v>30.06</v>
      </c>
      <c r="D19" s="5">
        <v>29.53</v>
      </c>
      <c r="E19" s="5">
        <v>29.53</v>
      </c>
      <c r="F19" s="5">
        <v>7</v>
      </c>
      <c r="G19" s="5">
        <v>14</v>
      </c>
      <c r="H19" s="5">
        <v>80</v>
      </c>
      <c r="I19" s="5">
        <v>75</v>
      </c>
      <c r="J19" s="5">
        <v>1</v>
      </c>
      <c r="K19" s="5">
        <v>1</v>
      </c>
      <c r="L19" s="5">
        <v>1</v>
      </c>
      <c r="M19" s="5">
        <f t="shared" si="2"/>
        <v>3</v>
      </c>
      <c r="N19" s="5">
        <f t="shared" si="3"/>
        <v>17</v>
      </c>
    </row>
    <row r="20" spans="1:14" ht="15">
      <c r="A20" s="6" t="s">
        <v>24</v>
      </c>
      <c r="B20" s="7">
        <v>34</v>
      </c>
      <c r="C20" s="5">
        <v>22.96</v>
      </c>
      <c r="D20" s="11">
        <v>23.2</v>
      </c>
      <c r="E20" s="11">
        <v>22.96</v>
      </c>
      <c r="F20" s="5">
        <v>8</v>
      </c>
      <c r="G20" s="5">
        <v>13</v>
      </c>
      <c r="H20" s="5">
        <v>23</v>
      </c>
      <c r="I20" s="5">
        <v>113</v>
      </c>
      <c r="J20" s="5">
        <v>1</v>
      </c>
      <c r="K20" s="5">
        <v>1</v>
      </c>
      <c r="L20" s="5">
        <v>1</v>
      </c>
      <c r="M20" s="5">
        <f t="shared" si="2"/>
        <v>3</v>
      </c>
      <c r="N20" s="5">
        <f t="shared" si="3"/>
        <v>16</v>
      </c>
    </row>
    <row r="21" spans="1:14" ht="15">
      <c r="A21" s="6" t="s">
        <v>64</v>
      </c>
      <c r="B21" s="7">
        <v>15</v>
      </c>
      <c r="C21" s="5">
        <v>31.88</v>
      </c>
      <c r="D21" s="5">
        <v>31.82</v>
      </c>
      <c r="E21" s="5">
        <v>31.82</v>
      </c>
      <c r="F21" s="5">
        <v>12</v>
      </c>
      <c r="G21" s="5">
        <v>9</v>
      </c>
      <c r="H21" s="5">
        <v>97</v>
      </c>
      <c r="I21" s="5">
        <v>64</v>
      </c>
      <c r="J21" s="5">
        <v>3</v>
      </c>
      <c r="K21" s="5">
        <v>1</v>
      </c>
      <c r="L21" s="5">
        <v>1</v>
      </c>
      <c r="M21" s="5">
        <f t="shared" si="2"/>
        <v>5</v>
      </c>
      <c r="N21" s="5">
        <f t="shared" si="3"/>
        <v>14</v>
      </c>
    </row>
    <row r="22" spans="1:14" ht="15">
      <c r="A22" s="6" t="s">
        <v>31</v>
      </c>
      <c r="B22" s="7">
        <v>37</v>
      </c>
      <c r="C22" s="5">
        <v>25.65</v>
      </c>
      <c r="D22" s="5">
        <v>31.12</v>
      </c>
      <c r="E22" s="5">
        <v>25.65</v>
      </c>
      <c r="F22" s="5">
        <v>16</v>
      </c>
      <c r="G22" s="5">
        <v>5</v>
      </c>
      <c r="H22" s="5">
        <v>56</v>
      </c>
      <c r="I22" s="5">
        <v>29</v>
      </c>
      <c r="J22" s="5">
        <v>3</v>
      </c>
      <c r="K22" s="5">
        <v>1</v>
      </c>
      <c r="L22" s="5">
        <v>3</v>
      </c>
      <c r="M22" s="5">
        <f t="shared" si="2"/>
        <v>7</v>
      </c>
      <c r="N22" s="5">
        <f t="shared" si="3"/>
        <v>12</v>
      </c>
    </row>
    <row r="23" spans="1:14" ht="15">
      <c r="A23" s="6" t="s">
        <v>40</v>
      </c>
      <c r="B23" s="7">
        <v>27</v>
      </c>
      <c r="C23" s="7" t="s">
        <v>13</v>
      </c>
      <c r="D23" s="7">
        <v>30.1</v>
      </c>
      <c r="E23" s="7">
        <v>30.1</v>
      </c>
      <c r="F23" s="5">
        <v>17</v>
      </c>
      <c r="G23" s="5">
        <v>4</v>
      </c>
      <c r="H23" s="7">
        <v>84</v>
      </c>
      <c r="I23" s="5">
        <v>72</v>
      </c>
      <c r="J23" s="5">
        <v>3</v>
      </c>
      <c r="K23" s="5">
        <v>3</v>
      </c>
      <c r="L23" s="5">
        <v>1</v>
      </c>
      <c r="M23" s="5">
        <f t="shared" si="2"/>
        <v>7</v>
      </c>
      <c r="N23" s="5">
        <f t="shared" si="3"/>
        <v>11</v>
      </c>
    </row>
    <row r="24" spans="1:14" ht="15">
      <c r="A24" s="6" t="s">
        <v>42</v>
      </c>
      <c r="B24" s="7">
        <v>34</v>
      </c>
      <c r="C24" s="7">
        <v>29.51</v>
      </c>
      <c r="D24" s="5">
        <v>29.38</v>
      </c>
      <c r="E24" s="5">
        <v>29.38</v>
      </c>
      <c r="F24" s="5">
        <v>25</v>
      </c>
      <c r="G24" s="5">
        <v>1</v>
      </c>
      <c r="H24" s="5">
        <v>78</v>
      </c>
      <c r="I24" s="5">
        <v>76</v>
      </c>
      <c r="J24" s="5">
        <v>3</v>
      </c>
      <c r="K24" s="5">
        <v>3</v>
      </c>
      <c r="L24" s="5">
        <v>3</v>
      </c>
      <c r="M24" s="5">
        <f t="shared" si="2"/>
        <v>9</v>
      </c>
      <c r="N24" s="5">
        <f t="shared" si="3"/>
        <v>10</v>
      </c>
    </row>
    <row r="25" spans="1:14" ht="15">
      <c r="A25" s="6" t="s">
        <v>41</v>
      </c>
      <c r="B25" s="7">
        <v>34</v>
      </c>
      <c r="C25" s="7">
        <v>30.64</v>
      </c>
      <c r="D25" s="7">
        <v>30.5</v>
      </c>
      <c r="E25" s="7">
        <v>30.5</v>
      </c>
      <c r="F25" s="5">
        <v>26</v>
      </c>
      <c r="G25" s="5">
        <v>1</v>
      </c>
      <c r="H25" s="7">
        <v>87</v>
      </c>
      <c r="I25" s="5">
        <v>71</v>
      </c>
      <c r="J25" s="5">
        <v>1</v>
      </c>
      <c r="K25" s="5">
        <v>3</v>
      </c>
      <c r="L25" s="5">
        <v>3</v>
      </c>
      <c r="M25" s="5">
        <f t="shared" si="2"/>
        <v>7</v>
      </c>
      <c r="N25" s="5">
        <f t="shared" si="3"/>
        <v>8</v>
      </c>
    </row>
    <row r="26" spans="1:14" ht="15">
      <c r="A26" s="6" t="s">
        <v>35</v>
      </c>
      <c r="B26" s="7">
        <v>34</v>
      </c>
      <c r="C26" s="5">
        <v>25.81</v>
      </c>
      <c r="D26" s="5">
        <v>25.82</v>
      </c>
      <c r="E26" s="5">
        <v>25.81</v>
      </c>
      <c r="F26" s="5">
        <v>21</v>
      </c>
      <c r="G26" s="5">
        <v>1</v>
      </c>
      <c r="H26" s="5">
        <v>60</v>
      </c>
      <c r="I26" s="5">
        <v>87</v>
      </c>
      <c r="J26" s="5">
        <v>1</v>
      </c>
      <c r="K26" s="5">
        <v>3</v>
      </c>
      <c r="L26" s="5">
        <v>3</v>
      </c>
      <c r="M26" s="5">
        <f t="shared" si="2"/>
        <v>7</v>
      </c>
      <c r="N26" s="5">
        <f t="shared" si="3"/>
        <v>8</v>
      </c>
    </row>
    <row r="27" spans="1:14" ht="15">
      <c r="A27" s="6" t="s">
        <v>50</v>
      </c>
      <c r="B27" s="7">
        <v>34</v>
      </c>
      <c r="C27" s="5">
        <v>25.83</v>
      </c>
      <c r="D27" s="5">
        <v>25.83</v>
      </c>
      <c r="E27" s="5">
        <v>25.83</v>
      </c>
      <c r="F27" s="5">
        <v>22</v>
      </c>
      <c r="G27" s="5">
        <v>1</v>
      </c>
      <c r="H27" s="5">
        <v>61</v>
      </c>
      <c r="I27" s="5">
        <v>86</v>
      </c>
      <c r="J27" s="5">
        <v>3</v>
      </c>
      <c r="K27" s="5">
        <v>1</v>
      </c>
      <c r="L27" s="5">
        <v>1</v>
      </c>
      <c r="M27" s="5">
        <f t="shared" si="2"/>
        <v>5</v>
      </c>
      <c r="N27" s="5">
        <f t="shared" si="3"/>
        <v>6</v>
      </c>
    </row>
    <row r="28" ht="15">
      <c r="N28" s="12">
        <f>SUM(N18:N27)</f>
        <v>120</v>
      </c>
    </row>
    <row r="30" spans="1:14" ht="15">
      <c r="A30" s="9" t="s">
        <v>37</v>
      </c>
      <c r="D30" s="4"/>
      <c r="E30" s="4"/>
      <c r="F30" s="4"/>
      <c r="I30" s="4"/>
      <c r="J30" s="4"/>
      <c r="K30" s="4"/>
      <c r="L30" s="4"/>
      <c r="M30" s="4"/>
      <c r="N30" s="4"/>
    </row>
    <row r="31" spans="1:14" ht="15">
      <c r="A31" s="2" t="s">
        <v>0</v>
      </c>
      <c r="B31" s="10" t="s">
        <v>63</v>
      </c>
      <c r="C31" s="8" t="s">
        <v>1</v>
      </c>
      <c r="D31" s="8" t="s">
        <v>2</v>
      </c>
      <c r="E31" s="8" t="s">
        <v>3</v>
      </c>
      <c r="F31" s="8" t="s">
        <v>4</v>
      </c>
      <c r="G31" s="8" t="s">
        <v>12</v>
      </c>
      <c r="H31" s="8" t="s">
        <v>14</v>
      </c>
      <c r="I31" s="8" t="s">
        <v>5</v>
      </c>
      <c r="J31" s="8" t="s">
        <v>6</v>
      </c>
      <c r="K31" s="8" t="s">
        <v>7</v>
      </c>
      <c r="L31" s="8" t="s">
        <v>8</v>
      </c>
      <c r="M31" s="8" t="s">
        <v>9</v>
      </c>
      <c r="N31" s="8" t="s">
        <v>10</v>
      </c>
    </row>
    <row r="32" spans="1:14" ht="15">
      <c r="A32" s="6" t="s">
        <v>66</v>
      </c>
      <c r="B32" s="7">
        <v>27</v>
      </c>
      <c r="C32" s="7">
        <v>33.13</v>
      </c>
      <c r="D32" s="7">
        <v>32.64</v>
      </c>
      <c r="E32" s="7">
        <v>32.64</v>
      </c>
      <c r="F32" s="5">
        <v>22</v>
      </c>
      <c r="G32" s="5">
        <v>1</v>
      </c>
      <c r="H32" s="7">
        <v>102</v>
      </c>
      <c r="I32" s="5">
        <v>60</v>
      </c>
      <c r="J32" s="5">
        <v>3</v>
      </c>
      <c r="K32" s="5">
        <v>1</v>
      </c>
      <c r="L32" s="5">
        <v>3</v>
      </c>
      <c r="M32" s="5">
        <f>J32+K32+L32</f>
        <v>7</v>
      </c>
      <c r="N32" s="5">
        <f>G32+M32</f>
        <v>8</v>
      </c>
    </row>
    <row r="33" spans="1:14" ht="15">
      <c r="A33" s="6" t="s">
        <v>68</v>
      </c>
      <c r="B33" s="7">
        <v>34</v>
      </c>
      <c r="C33" s="7">
        <v>62.07</v>
      </c>
      <c r="D33" s="11">
        <v>35.11</v>
      </c>
      <c r="E33" s="5">
        <v>35.11</v>
      </c>
      <c r="F33" s="5">
        <v>29</v>
      </c>
      <c r="G33" s="5">
        <v>1</v>
      </c>
      <c r="H33" s="5">
        <v>110</v>
      </c>
      <c r="I33" s="5">
        <v>55</v>
      </c>
      <c r="J33" s="5">
        <v>1</v>
      </c>
      <c r="K33" s="5">
        <v>3</v>
      </c>
      <c r="L33" s="5">
        <v>3</v>
      </c>
      <c r="M33" s="5">
        <f>J33+K33+L33</f>
        <v>7</v>
      </c>
      <c r="N33" s="5">
        <f>G33+M33</f>
        <v>8</v>
      </c>
    </row>
    <row r="34" spans="1:14" ht="15">
      <c r="A34" s="6" t="s">
        <v>59</v>
      </c>
      <c r="B34" s="7">
        <v>37</v>
      </c>
      <c r="C34" s="5" t="s">
        <v>13</v>
      </c>
      <c r="D34" s="5" t="s">
        <v>13</v>
      </c>
      <c r="E34" s="5" t="s">
        <v>13</v>
      </c>
      <c r="F34" s="5"/>
      <c r="G34" s="5"/>
      <c r="H34" s="5" t="s">
        <v>65</v>
      </c>
      <c r="I34" s="5">
        <v>2</v>
      </c>
      <c r="J34" s="5">
        <v>1</v>
      </c>
      <c r="K34" s="5">
        <v>3</v>
      </c>
      <c r="L34" s="5">
        <v>3</v>
      </c>
      <c r="M34" s="5">
        <f>J34+K34+L34</f>
        <v>7</v>
      </c>
      <c r="N34" s="5">
        <f>G34+M34</f>
        <v>7</v>
      </c>
    </row>
    <row r="35" spans="1:14" ht="15">
      <c r="A35" s="6" t="s">
        <v>67</v>
      </c>
      <c r="B35" s="7">
        <v>27</v>
      </c>
      <c r="C35" s="7">
        <v>35.49</v>
      </c>
      <c r="D35" s="7">
        <v>34.72</v>
      </c>
      <c r="E35" s="7">
        <v>34.72</v>
      </c>
      <c r="F35" s="5">
        <v>23</v>
      </c>
      <c r="G35" s="5">
        <v>1</v>
      </c>
      <c r="H35" s="7">
        <v>107</v>
      </c>
      <c r="I35" s="5">
        <v>57</v>
      </c>
      <c r="J35" s="5">
        <v>1</v>
      </c>
      <c r="K35" s="5">
        <v>1</v>
      </c>
      <c r="L35" s="5">
        <v>1</v>
      </c>
      <c r="M35" s="5">
        <f>J35+K35+L35</f>
        <v>3</v>
      </c>
      <c r="N35" s="5">
        <f>G35+M35</f>
        <v>4</v>
      </c>
    </row>
    <row r="36" spans="1:14" ht="15">
      <c r="A36" s="6"/>
      <c r="B36" s="7"/>
      <c r="C36" s="5"/>
      <c r="D36" s="11"/>
      <c r="E36" s="11"/>
      <c r="F36" s="5"/>
      <c r="G36" s="5"/>
      <c r="H36" s="5"/>
      <c r="I36" s="5"/>
      <c r="J36" s="5"/>
      <c r="K36" s="5"/>
      <c r="L36" s="5"/>
      <c r="M36" s="5"/>
      <c r="N36" s="5"/>
    </row>
    <row r="37" spans="1:14" ht="15">
      <c r="A37" s="6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>
      <c r="A39" s="6"/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>
      <c r="A40" s="6"/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">
      <c r="A41" s="6"/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ht="15">
      <c r="N42" s="12">
        <f>SUM(N32:N41)</f>
        <v>27</v>
      </c>
    </row>
  </sheetData>
  <sheetProtection/>
  <mergeCells count="1"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ignoredErrors>
    <ignoredError sqref="M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2.7109375" style="3" bestFit="1" customWidth="1"/>
    <col min="2" max="15" width="10.7109375" style="3" customWidth="1"/>
    <col min="16" max="18" width="9.140625" style="3" customWidth="1"/>
    <col min="19" max="19" width="6.421875" style="3" customWidth="1"/>
    <col min="20" max="20" width="6.7109375" style="3" customWidth="1"/>
    <col min="21" max="21" width="6.140625" style="3" customWidth="1"/>
    <col min="22" max="16384" width="9.140625" style="3" customWidth="1"/>
  </cols>
  <sheetData>
    <row r="1" spans="1:15" ht="23.25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ht="15">
      <c r="A3" s="9" t="s">
        <v>18</v>
      </c>
      <c r="B3" s="18"/>
      <c r="O3" s="15" t="s">
        <v>22</v>
      </c>
    </row>
    <row r="4" spans="1:15" s="1" customFormat="1" ht="15">
      <c r="A4" s="2" t="s">
        <v>0</v>
      </c>
      <c r="B4" s="10" t="s">
        <v>46</v>
      </c>
      <c r="C4" s="10" t="s">
        <v>23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12</v>
      </c>
      <c r="I4" s="8" t="s">
        <v>14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</row>
    <row r="5" spans="1:15" ht="15">
      <c r="A5" s="6" t="s">
        <v>29</v>
      </c>
      <c r="B5" s="7">
        <v>23</v>
      </c>
      <c r="C5" s="7" t="s">
        <v>16</v>
      </c>
      <c r="D5" s="5">
        <v>22.12</v>
      </c>
      <c r="E5" s="11">
        <v>21.84</v>
      </c>
      <c r="F5" s="11">
        <v>21.84</v>
      </c>
      <c r="G5" s="5">
        <v>3</v>
      </c>
      <c r="H5" s="5">
        <v>18</v>
      </c>
      <c r="I5" s="5">
        <v>17</v>
      </c>
      <c r="J5" s="5">
        <v>92</v>
      </c>
      <c r="K5" s="5">
        <v>3</v>
      </c>
      <c r="L5" s="5">
        <v>1</v>
      </c>
      <c r="M5" s="5">
        <v>3</v>
      </c>
      <c r="N5" s="5">
        <f aca="true" t="shared" si="0" ref="N5:N14">SUM(K5:M5)</f>
        <v>7</v>
      </c>
      <c r="O5" s="5">
        <f aca="true" t="shared" si="1" ref="O5:O14">H5+N5</f>
        <v>25</v>
      </c>
    </row>
    <row r="6" spans="1:15" ht="15">
      <c r="A6" s="6" t="s">
        <v>43</v>
      </c>
      <c r="B6" s="7">
        <v>18</v>
      </c>
      <c r="C6" s="7" t="s">
        <v>39</v>
      </c>
      <c r="D6" s="5">
        <v>20.56</v>
      </c>
      <c r="E6" s="5">
        <v>20.35</v>
      </c>
      <c r="F6" s="5">
        <v>20.35</v>
      </c>
      <c r="G6" s="5">
        <v>1</v>
      </c>
      <c r="H6" s="5">
        <v>20</v>
      </c>
      <c r="I6" s="5">
        <v>8</v>
      </c>
      <c r="J6" s="5">
        <v>98</v>
      </c>
      <c r="K6" s="5">
        <v>3</v>
      </c>
      <c r="L6" s="5">
        <v>1</v>
      </c>
      <c r="M6" s="5">
        <v>1</v>
      </c>
      <c r="N6" s="5">
        <f t="shared" si="0"/>
        <v>5</v>
      </c>
      <c r="O6" s="5">
        <f t="shared" si="1"/>
        <v>25</v>
      </c>
    </row>
    <row r="7" spans="1:15" ht="15">
      <c r="A7" s="6" t="s">
        <v>24</v>
      </c>
      <c r="B7" s="7">
        <v>18</v>
      </c>
      <c r="C7" s="7" t="s">
        <v>39</v>
      </c>
      <c r="D7" s="5">
        <v>22.13</v>
      </c>
      <c r="E7" s="5">
        <v>22.3</v>
      </c>
      <c r="F7" s="5">
        <v>22.13</v>
      </c>
      <c r="G7" s="5">
        <v>4</v>
      </c>
      <c r="H7" s="5">
        <v>17</v>
      </c>
      <c r="I7" s="5">
        <v>20</v>
      </c>
      <c r="J7" s="5">
        <v>90</v>
      </c>
      <c r="K7" s="5">
        <v>1</v>
      </c>
      <c r="L7" s="5">
        <v>3</v>
      </c>
      <c r="M7" s="5">
        <v>3</v>
      </c>
      <c r="N7" s="5">
        <f t="shared" si="0"/>
        <v>7</v>
      </c>
      <c r="O7" s="5">
        <f t="shared" si="1"/>
        <v>24</v>
      </c>
    </row>
    <row r="8" spans="1:15" ht="15">
      <c r="A8" s="6" t="s">
        <v>48</v>
      </c>
      <c r="B8" s="7">
        <v>8</v>
      </c>
      <c r="C8" s="7" t="s">
        <v>30</v>
      </c>
      <c r="D8" s="5">
        <v>19.99</v>
      </c>
      <c r="E8" s="5">
        <v>20.22</v>
      </c>
      <c r="F8" s="5">
        <v>19.99</v>
      </c>
      <c r="G8" s="5">
        <v>5</v>
      </c>
      <c r="H8" s="5">
        <v>16</v>
      </c>
      <c r="I8" s="5">
        <v>6</v>
      </c>
      <c r="J8" s="5">
        <v>100</v>
      </c>
      <c r="K8" s="5">
        <v>1</v>
      </c>
      <c r="L8" s="5">
        <v>3</v>
      </c>
      <c r="M8" s="5">
        <v>3</v>
      </c>
      <c r="N8" s="5">
        <f t="shared" si="0"/>
        <v>7</v>
      </c>
      <c r="O8" s="5">
        <f t="shared" si="1"/>
        <v>23</v>
      </c>
    </row>
    <row r="9" spans="1:15" ht="15">
      <c r="A9" s="6" t="s">
        <v>58</v>
      </c>
      <c r="B9" s="7">
        <v>23</v>
      </c>
      <c r="C9" s="7" t="s">
        <v>16</v>
      </c>
      <c r="D9" s="5">
        <v>46.84</v>
      </c>
      <c r="E9" s="7">
        <v>23.03</v>
      </c>
      <c r="F9" s="5">
        <v>23.03</v>
      </c>
      <c r="G9" s="5">
        <v>7</v>
      </c>
      <c r="H9" s="5">
        <v>14</v>
      </c>
      <c r="I9" s="5">
        <v>28</v>
      </c>
      <c r="J9" s="5">
        <v>84</v>
      </c>
      <c r="K9" s="5">
        <v>1</v>
      </c>
      <c r="L9" s="5">
        <v>3</v>
      </c>
      <c r="M9" s="5">
        <v>3</v>
      </c>
      <c r="N9" s="5">
        <f t="shared" si="0"/>
        <v>7</v>
      </c>
      <c r="O9" s="5">
        <f t="shared" si="1"/>
        <v>21</v>
      </c>
    </row>
    <row r="10" spans="1:15" ht="15">
      <c r="A10" s="6" t="s">
        <v>31</v>
      </c>
      <c r="B10" s="7">
        <v>30</v>
      </c>
      <c r="C10" s="7" t="s">
        <v>15</v>
      </c>
      <c r="D10" s="5">
        <v>24.75</v>
      </c>
      <c r="E10" s="5">
        <v>24.66</v>
      </c>
      <c r="F10" s="5">
        <v>24.66</v>
      </c>
      <c r="G10" s="5">
        <v>9</v>
      </c>
      <c r="H10" s="5">
        <v>12</v>
      </c>
      <c r="I10" s="5">
        <v>40</v>
      </c>
      <c r="J10" s="5">
        <v>32</v>
      </c>
      <c r="K10" s="5">
        <v>3</v>
      </c>
      <c r="L10" s="5">
        <v>1</v>
      </c>
      <c r="M10" s="5">
        <v>3</v>
      </c>
      <c r="N10" s="5">
        <f t="shared" si="0"/>
        <v>7</v>
      </c>
      <c r="O10" s="5">
        <f t="shared" si="1"/>
        <v>19</v>
      </c>
    </row>
    <row r="11" spans="1:15" ht="15">
      <c r="A11" s="6" t="s">
        <v>55</v>
      </c>
      <c r="B11" s="7">
        <v>18</v>
      </c>
      <c r="C11" s="7" t="s">
        <v>39</v>
      </c>
      <c r="D11" s="7">
        <v>22.95</v>
      </c>
      <c r="E11" s="5">
        <v>22.97</v>
      </c>
      <c r="F11" s="5">
        <v>22.95</v>
      </c>
      <c r="G11" s="5">
        <v>5</v>
      </c>
      <c r="H11" s="5">
        <v>16</v>
      </c>
      <c r="I11" s="5">
        <v>25</v>
      </c>
      <c r="J11" s="5">
        <v>87</v>
      </c>
      <c r="K11" s="5">
        <v>1</v>
      </c>
      <c r="L11" s="5">
        <v>1</v>
      </c>
      <c r="M11" s="5">
        <v>1</v>
      </c>
      <c r="N11" s="5">
        <f t="shared" si="0"/>
        <v>3</v>
      </c>
      <c r="O11" s="5">
        <f t="shared" si="1"/>
        <v>19</v>
      </c>
    </row>
    <row r="12" spans="1:15" ht="15">
      <c r="A12" s="6" t="s">
        <v>36</v>
      </c>
      <c r="B12" s="7">
        <v>12</v>
      </c>
      <c r="C12" s="7" t="s">
        <v>17</v>
      </c>
      <c r="D12" s="11">
        <v>26.91</v>
      </c>
      <c r="E12" s="5">
        <v>49.99</v>
      </c>
      <c r="F12" s="5">
        <v>26.91</v>
      </c>
      <c r="G12" s="5">
        <v>8</v>
      </c>
      <c r="H12" s="5">
        <v>13</v>
      </c>
      <c r="I12" s="5">
        <v>58</v>
      </c>
      <c r="J12" s="5">
        <v>64</v>
      </c>
      <c r="K12" s="5">
        <v>1</v>
      </c>
      <c r="L12" s="5">
        <v>3</v>
      </c>
      <c r="M12" s="5">
        <v>1</v>
      </c>
      <c r="N12" s="5">
        <f t="shared" si="0"/>
        <v>5</v>
      </c>
      <c r="O12" s="5">
        <f t="shared" si="1"/>
        <v>18</v>
      </c>
    </row>
    <row r="13" spans="1:15" ht="15">
      <c r="A13" s="6" t="s">
        <v>49</v>
      </c>
      <c r="B13" s="7">
        <v>12</v>
      </c>
      <c r="C13" s="7" t="s">
        <v>17</v>
      </c>
      <c r="D13" s="11">
        <v>28.44</v>
      </c>
      <c r="E13" s="5">
        <v>28.3</v>
      </c>
      <c r="F13" s="11">
        <v>28.3</v>
      </c>
      <c r="G13" s="5">
        <v>9</v>
      </c>
      <c r="H13" s="5">
        <v>12</v>
      </c>
      <c r="I13" s="5">
        <v>64</v>
      </c>
      <c r="J13" s="5">
        <v>60</v>
      </c>
      <c r="K13" s="5">
        <v>1</v>
      </c>
      <c r="L13" s="5">
        <v>1</v>
      </c>
      <c r="M13" s="5">
        <v>3</v>
      </c>
      <c r="N13" s="5">
        <f t="shared" si="0"/>
        <v>5</v>
      </c>
      <c r="O13" s="5">
        <f t="shared" si="1"/>
        <v>17</v>
      </c>
    </row>
    <row r="14" spans="1:15" ht="15">
      <c r="A14" s="6" t="s">
        <v>52</v>
      </c>
      <c r="B14" s="7">
        <v>12</v>
      </c>
      <c r="C14" s="7" t="s">
        <v>17</v>
      </c>
      <c r="D14" s="5">
        <v>30.27</v>
      </c>
      <c r="E14" s="5">
        <v>29.77</v>
      </c>
      <c r="F14" s="5">
        <v>29.77</v>
      </c>
      <c r="G14" s="5">
        <v>11</v>
      </c>
      <c r="H14" s="5">
        <v>10</v>
      </c>
      <c r="I14" s="5">
        <v>76</v>
      </c>
      <c r="J14" s="5">
        <v>53</v>
      </c>
      <c r="K14" s="5">
        <v>1</v>
      </c>
      <c r="L14" s="5">
        <v>1</v>
      </c>
      <c r="M14" s="5">
        <v>1</v>
      </c>
      <c r="N14" s="5">
        <f t="shared" si="0"/>
        <v>3</v>
      </c>
      <c r="O14" s="5">
        <f t="shared" si="1"/>
        <v>13</v>
      </c>
    </row>
    <row r="15" spans="5:15" ht="15">
      <c r="E15" s="4"/>
      <c r="F15" s="4"/>
      <c r="G15" s="4"/>
      <c r="J15" s="4"/>
      <c r="K15" s="4"/>
      <c r="L15" s="4"/>
      <c r="M15" s="4"/>
      <c r="N15" s="4"/>
      <c r="O15" s="12">
        <f>SUM(O5:O14)</f>
        <v>204</v>
      </c>
    </row>
    <row r="16" spans="1:15" ht="15">
      <c r="A16" s="9" t="s">
        <v>19</v>
      </c>
      <c r="B16" s="18"/>
      <c r="E16" s="4"/>
      <c r="F16" s="4"/>
      <c r="G16" s="4"/>
      <c r="J16" s="4"/>
      <c r="K16" s="4"/>
      <c r="L16" s="4"/>
      <c r="M16" s="4"/>
      <c r="N16" s="4"/>
      <c r="O16" s="4"/>
    </row>
    <row r="17" spans="1:15" ht="15">
      <c r="A17" s="2" t="s">
        <v>0</v>
      </c>
      <c r="B17" s="10" t="s">
        <v>46</v>
      </c>
      <c r="C17" s="10" t="s">
        <v>23</v>
      </c>
      <c r="D17" s="8" t="s">
        <v>1</v>
      </c>
      <c r="E17" s="8" t="s">
        <v>2</v>
      </c>
      <c r="F17" s="8" t="s">
        <v>3</v>
      </c>
      <c r="G17" s="8" t="s">
        <v>4</v>
      </c>
      <c r="H17" s="8" t="s">
        <v>12</v>
      </c>
      <c r="I17" s="8" t="s">
        <v>14</v>
      </c>
      <c r="J17" s="8" t="s">
        <v>5</v>
      </c>
      <c r="K17" s="8" t="s">
        <v>6</v>
      </c>
      <c r="L17" s="8" t="s">
        <v>7</v>
      </c>
      <c r="M17" s="8" t="s">
        <v>8</v>
      </c>
      <c r="N17" s="8" t="s">
        <v>9</v>
      </c>
      <c r="O17" s="8" t="s">
        <v>10</v>
      </c>
    </row>
    <row r="18" spans="1:15" ht="15">
      <c r="A18" s="6" t="s">
        <v>41</v>
      </c>
      <c r="B18" s="7">
        <v>18</v>
      </c>
      <c r="C18" s="7" t="s">
        <v>39</v>
      </c>
      <c r="D18" s="7">
        <v>29.27</v>
      </c>
      <c r="E18" s="5">
        <v>28.3</v>
      </c>
      <c r="F18" s="5">
        <v>28.3</v>
      </c>
      <c r="G18" s="5">
        <v>13</v>
      </c>
      <c r="H18" s="5">
        <v>8</v>
      </c>
      <c r="I18" s="5">
        <v>65</v>
      </c>
      <c r="J18" s="5">
        <v>59</v>
      </c>
      <c r="K18" s="5">
        <v>3</v>
      </c>
      <c r="L18" s="5">
        <v>3</v>
      </c>
      <c r="M18" s="5">
        <v>3</v>
      </c>
      <c r="N18" s="5">
        <f>K18+L18+M18</f>
        <v>9</v>
      </c>
      <c r="O18" s="5">
        <f>H18+N18</f>
        <v>17</v>
      </c>
    </row>
    <row r="19" spans="1:15" ht="15">
      <c r="A19" s="6" t="s">
        <v>40</v>
      </c>
      <c r="B19" s="7">
        <v>23</v>
      </c>
      <c r="C19" s="7" t="s">
        <v>16</v>
      </c>
      <c r="D19" s="7">
        <v>27.21</v>
      </c>
      <c r="E19" s="7">
        <v>26.5</v>
      </c>
      <c r="F19" s="7">
        <v>26.5</v>
      </c>
      <c r="G19" s="5">
        <v>14</v>
      </c>
      <c r="H19" s="5">
        <v>7</v>
      </c>
      <c r="I19" s="7">
        <v>55</v>
      </c>
      <c r="J19" s="5">
        <v>66</v>
      </c>
      <c r="K19" s="5">
        <v>3</v>
      </c>
      <c r="L19" s="5">
        <v>3</v>
      </c>
      <c r="M19" s="5">
        <v>1</v>
      </c>
      <c r="N19" s="5">
        <f>K19+L19+M19</f>
        <v>7</v>
      </c>
      <c r="O19" s="5">
        <f>H19+N19</f>
        <v>14</v>
      </c>
    </row>
    <row r="20" spans="1:15" ht="15">
      <c r="A20" s="6" t="s">
        <v>59</v>
      </c>
      <c r="B20" s="7">
        <v>30</v>
      </c>
      <c r="C20" s="7" t="s">
        <v>15</v>
      </c>
      <c r="D20" s="5">
        <v>31.53</v>
      </c>
      <c r="E20" s="5">
        <v>31.98</v>
      </c>
      <c r="F20" s="5">
        <v>31.53</v>
      </c>
      <c r="G20" s="5">
        <v>22</v>
      </c>
      <c r="H20" s="5">
        <v>1</v>
      </c>
      <c r="I20" s="5">
        <v>81</v>
      </c>
      <c r="J20" s="5">
        <v>15</v>
      </c>
      <c r="K20" s="5">
        <v>3</v>
      </c>
      <c r="L20" s="5">
        <v>3</v>
      </c>
      <c r="M20" s="5">
        <v>3</v>
      </c>
      <c r="N20" s="5">
        <f>K20+L20+M20</f>
        <v>9</v>
      </c>
      <c r="O20" s="5">
        <f>H20+N20</f>
        <v>10</v>
      </c>
    </row>
    <row r="21" spans="1:15" ht="15">
      <c r="A21" s="6" t="s">
        <v>60</v>
      </c>
      <c r="B21" s="7">
        <v>23</v>
      </c>
      <c r="C21" s="7" t="s">
        <v>16</v>
      </c>
      <c r="D21" s="7">
        <v>33.78</v>
      </c>
      <c r="E21" s="7">
        <v>32.72</v>
      </c>
      <c r="F21" s="7">
        <v>32.72</v>
      </c>
      <c r="G21" s="5">
        <v>22</v>
      </c>
      <c r="H21" s="5">
        <v>1</v>
      </c>
      <c r="I21" s="7">
        <v>87</v>
      </c>
      <c r="J21" s="5">
        <v>46</v>
      </c>
      <c r="K21" s="5">
        <v>3</v>
      </c>
      <c r="L21" s="5">
        <v>1</v>
      </c>
      <c r="M21" s="5">
        <v>3</v>
      </c>
      <c r="N21" s="5">
        <f>K21+L21+M21</f>
        <v>7</v>
      </c>
      <c r="O21" s="5">
        <f>H21+N21</f>
        <v>8</v>
      </c>
    </row>
    <row r="22" spans="1:15" ht="15">
      <c r="A22" s="6"/>
      <c r="B22" s="7"/>
      <c r="C22" s="7"/>
      <c r="D22" s="5"/>
      <c r="E22" s="11"/>
      <c r="F22" s="11"/>
      <c r="G22" s="5"/>
      <c r="H22" s="5"/>
      <c r="I22" s="5"/>
      <c r="J22" s="5"/>
      <c r="K22" s="5"/>
      <c r="L22" s="5"/>
      <c r="M22" s="5"/>
      <c r="N22" s="5"/>
      <c r="O22" s="5"/>
    </row>
    <row r="23" spans="1:15" ht="15">
      <c r="A23" s="6"/>
      <c r="B23" s="7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5">
      <c r="A24" s="6"/>
      <c r="B24" s="7"/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">
      <c r="A25" s="6"/>
      <c r="B25" s="7"/>
      <c r="C25" s="7"/>
      <c r="D25" s="5"/>
      <c r="E25" s="11"/>
      <c r="F25" s="11"/>
      <c r="G25" s="5"/>
      <c r="H25" s="5"/>
      <c r="I25" s="5"/>
      <c r="J25" s="5"/>
      <c r="K25" s="5"/>
      <c r="L25" s="5"/>
      <c r="M25" s="5"/>
      <c r="N25" s="5"/>
      <c r="O25" s="5"/>
    </row>
    <row r="26" spans="1:15" ht="15">
      <c r="A26" s="6"/>
      <c r="B26" s="7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">
      <c r="A27" s="6"/>
      <c r="B27" s="7"/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ht="15">
      <c r="O28" s="12">
        <f>SUM(O18:O27)</f>
        <v>49</v>
      </c>
    </row>
    <row r="30" spans="1:15" ht="15">
      <c r="A30" s="9" t="s">
        <v>37</v>
      </c>
      <c r="B30" s="18"/>
      <c r="E30" s="4"/>
      <c r="F30" s="4"/>
      <c r="G30" s="4"/>
      <c r="J30" s="4"/>
      <c r="K30" s="4"/>
      <c r="L30" s="4"/>
      <c r="M30" s="4"/>
      <c r="N30" s="4"/>
      <c r="O30" s="4"/>
    </row>
    <row r="31" spans="1:15" ht="15">
      <c r="A31" s="2" t="s">
        <v>0</v>
      </c>
      <c r="B31" s="10" t="s">
        <v>46</v>
      </c>
      <c r="C31" s="10" t="s">
        <v>23</v>
      </c>
      <c r="D31" s="8" t="s">
        <v>1</v>
      </c>
      <c r="E31" s="8" t="s">
        <v>2</v>
      </c>
      <c r="F31" s="8" t="s">
        <v>3</v>
      </c>
      <c r="G31" s="8" t="s">
        <v>4</v>
      </c>
      <c r="H31" s="8" t="s">
        <v>12</v>
      </c>
      <c r="I31" s="8" t="s">
        <v>14</v>
      </c>
      <c r="J31" s="8" t="s">
        <v>5</v>
      </c>
      <c r="K31" s="8" t="s">
        <v>6</v>
      </c>
      <c r="L31" s="8" t="s">
        <v>7</v>
      </c>
      <c r="M31" s="8" t="s">
        <v>8</v>
      </c>
      <c r="N31" s="8" t="s">
        <v>9</v>
      </c>
      <c r="O31" s="8" t="s">
        <v>10</v>
      </c>
    </row>
    <row r="32" spans="1:15" ht="15">
      <c r="A32" s="6"/>
      <c r="B32" s="7"/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5">
      <c r="A33" s="6"/>
      <c r="B33" s="7"/>
      <c r="C33" s="7"/>
      <c r="D33" s="7"/>
      <c r="E33" s="7"/>
      <c r="F33" s="7"/>
      <c r="G33" s="5"/>
      <c r="H33" s="5"/>
      <c r="I33" s="7"/>
      <c r="J33" s="5"/>
      <c r="K33" s="5"/>
      <c r="L33" s="5"/>
      <c r="M33" s="5"/>
      <c r="N33" s="5"/>
      <c r="O33" s="5"/>
    </row>
    <row r="34" spans="1:15" ht="15">
      <c r="A34" s="6"/>
      <c r="B34" s="7"/>
      <c r="C34" s="7"/>
      <c r="D34" s="7"/>
      <c r="E34" s="13"/>
      <c r="F34" s="13"/>
      <c r="G34" s="5"/>
      <c r="H34" s="5"/>
      <c r="I34" s="7"/>
      <c r="J34" s="5"/>
      <c r="K34" s="5"/>
      <c r="L34" s="5"/>
      <c r="M34" s="5"/>
      <c r="N34" s="5"/>
      <c r="O34" s="5"/>
    </row>
    <row r="35" spans="1:15" ht="15">
      <c r="A35" s="6"/>
      <c r="B35" s="7"/>
      <c r="C35" s="7"/>
      <c r="D35" s="7"/>
      <c r="E35" s="13"/>
      <c r="F35" s="7"/>
      <c r="G35" s="5"/>
      <c r="H35" s="5"/>
      <c r="I35" s="5"/>
      <c r="J35" s="5"/>
      <c r="K35" s="5"/>
      <c r="L35" s="5"/>
      <c r="M35" s="5"/>
      <c r="N35" s="5"/>
      <c r="O35" s="5"/>
    </row>
    <row r="36" spans="1:15" ht="15">
      <c r="A36" s="6"/>
      <c r="B36" s="7"/>
      <c r="C36" s="7"/>
      <c r="D36" s="5"/>
      <c r="E36" s="11"/>
      <c r="F36" s="11"/>
      <c r="G36" s="5"/>
      <c r="H36" s="5"/>
      <c r="I36" s="5"/>
      <c r="J36" s="5"/>
      <c r="K36" s="5"/>
      <c r="L36" s="5"/>
      <c r="M36" s="5"/>
      <c r="N36" s="5"/>
      <c r="O36" s="5"/>
    </row>
    <row r="37" spans="1:15" ht="15">
      <c r="A37" s="6"/>
      <c r="B37" s="7"/>
      <c r="C37" s="7"/>
      <c r="D37" s="5"/>
      <c r="E37" s="7"/>
      <c r="F37" s="11"/>
      <c r="G37" s="5"/>
      <c r="H37" s="5"/>
      <c r="I37" s="5"/>
      <c r="J37" s="5"/>
      <c r="K37" s="5"/>
      <c r="L37" s="5"/>
      <c r="M37" s="5"/>
      <c r="N37" s="5"/>
      <c r="O37" s="5"/>
    </row>
    <row r="38" spans="1:15" ht="15">
      <c r="A38" s="6"/>
      <c r="B38" s="7"/>
      <c r="C38" s="7"/>
      <c r="D38" s="7"/>
      <c r="E38" s="7"/>
      <c r="F38" s="7"/>
      <c r="G38" s="5"/>
      <c r="H38" s="5"/>
      <c r="I38" s="7"/>
      <c r="J38" s="5"/>
      <c r="K38" s="5"/>
      <c r="L38" s="5"/>
      <c r="M38" s="5"/>
      <c r="N38" s="5"/>
      <c r="O38" s="5"/>
    </row>
    <row r="39" spans="1:15" ht="15">
      <c r="A39" s="6"/>
      <c r="B39" s="7"/>
      <c r="C39" s="7"/>
      <c r="D39" s="5"/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>
      <c r="A40" s="6"/>
      <c r="B40" s="7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">
      <c r="A41" s="6"/>
      <c r="B41" s="7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ht="15">
      <c r="O42" s="12">
        <f>SUM(O32:O41)</f>
        <v>0</v>
      </c>
    </row>
  </sheetData>
  <sheetProtection/>
  <mergeCells count="1">
    <mergeCell ref="A1:O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18" sqref="A18:O22"/>
    </sheetView>
  </sheetViews>
  <sheetFormatPr defaultColWidth="9.140625" defaultRowHeight="15"/>
  <cols>
    <col min="1" max="1" width="22.7109375" style="3" bestFit="1" customWidth="1"/>
    <col min="2" max="15" width="10.7109375" style="3" customWidth="1"/>
    <col min="16" max="18" width="9.140625" style="3" customWidth="1"/>
    <col min="19" max="19" width="6.421875" style="3" customWidth="1"/>
    <col min="20" max="20" width="6.7109375" style="3" customWidth="1"/>
    <col min="21" max="21" width="6.140625" style="3" customWidth="1"/>
    <col min="22" max="16384" width="9.140625" style="3" customWidth="1"/>
  </cols>
  <sheetData>
    <row r="1" spans="1:15" ht="23.25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ht="15">
      <c r="A3" s="9" t="s">
        <v>18</v>
      </c>
      <c r="B3" s="18"/>
      <c r="O3" s="15" t="s">
        <v>21</v>
      </c>
    </row>
    <row r="4" spans="1:15" s="1" customFormat="1" ht="15">
      <c r="A4" s="2" t="s">
        <v>0</v>
      </c>
      <c r="B4" s="10" t="s">
        <v>46</v>
      </c>
      <c r="C4" s="10" t="s">
        <v>23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12</v>
      </c>
      <c r="I4" s="8" t="s">
        <v>14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</row>
    <row r="5" spans="1:15" ht="15">
      <c r="A5" s="6" t="s">
        <v>29</v>
      </c>
      <c r="B5" s="7">
        <v>24</v>
      </c>
      <c r="C5" s="7" t="s">
        <v>16</v>
      </c>
      <c r="D5" s="5">
        <v>21.91</v>
      </c>
      <c r="E5" s="11">
        <v>21.05</v>
      </c>
      <c r="F5" s="11">
        <v>21.05</v>
      </c>
      <c r="G5" s="5">
        <v>5</v>
      </c>
      <c r="H5" s="5">
        <v>16</v>
      </c>
      <c r="I5" s="5">
        <v>16</v>
      </c>
      <c r="J5" s="5">
        <v>91</v>
      </c>
      <c r="K5" s="5">
        <v>1</v>
      </c>
      <c r="L5" s="5">
        <v>1</v>
      </c>
      <c r="M5" s="5">
        <v>1</v>
      </c>
      <c r="N5" s="5">
        <v>3</v>
      </c>
      <c r="O5" s="5">
        <f>H5+N5</f>
        <v>19</v>
      </c>
    </row>
    <row r="6" spans="1:15" ht="15">
      <c r="A6" s="6" t="s">
        <v>25</v>
      </c>
      <c r="B6" s="7">
        <v>24</v>
      </c>
      <c r="C6" s="7" t="s">
        <v>16</v>
      </c>
      <c r="D6" s="5">
        <v>22.86</v>
      </c>
      <c r="E6" s="11">
        <v>23.05</v>
      </c>
      <c r="F6" s="11">
        <v>22.86</v>
      </c>
      <c r="G6" s="5">
        <v>7</v>
      </c>
      <c r="H6" s="5">
        <v>14</v>
      </c>
      <c r="I6" s="5">
        <v>24</v>
      </c>
      <c r="J6" s="5">
        <v>85</v>
      </c>
      <c r="K6" s="5">
        <v>1</v>
      </c>
      <c r="L6" s="5">
        <v>3</v>
      </c>
      <c r="M6" s="5">
        <v>1</v>
      </c>
      <c r="N6" s="5">
        <f aca="true" t="shared" si="0" ref="N6:N13">SUM(K6:M6)</f>
        <v>5</v>
      </c>
      <c r="O6" s="5">
        <f aca="true" t="shared" si="1" ref="O6:O13">H6+N6</f>
        <v>19</v>
      </c>
    </row>
    <row r="7" spans="1:15" ht="15">
      <c r="A7" s="6" t="s">
        <v>40</v>
      </c>
      <c r="B7" s="7">
        <v>24</v>
      </c>
      <c r="C7" s="7" t="s">
        <v>16</v>
      </c>
      <c r="D7" s="5">
        <v>26.13</v>
      </c>
      <c r="E7" s="7" t="s">
        <v>13</v>
      </c>
      <c r="F7" s="5">
        <v>26.13</v>
      </c>
      <c r="G7" s="5">
        <v>14</v>
      </c>
      <c r="H7" s="5">
        <v>7</v>
      </c>
      <c r="I7" s="5">
        <v>50</v>
      </c>
      <c r="J7" s="5">
        <v>67</v>
      </c>
      <c r="K7" s="5">
        <v>3</v>
      </c>
      <c r="L7" s="5">
        <v>3</v>
      </c>
      <c r="M7" s="5">
        <v>3</v>
      </c>
      <c r="N7" s="5">
        <f t="shared" si="0"/>
        <v>9</v>
      </c>
      <c r="O7" s="5">
        <f t="shared" si="1"/>
        <v>16</v>
      </c>
    </row>
    <row r="8" spans="1:15" ht="15">
      <c r="A8" s="6" t="s">
        <v>55</v>
      </c>
      <c r="B8" s="7">
        <v>22</v>
      </c>
      <c r="C8" s="7" t="s">
        <v>39</v>
      </c>
      <c r="D8" s="5">
        <v>22.72</v>
      </c>
      <c r="E8" s="7">
        <v>22.4</v>
      </c>
      <c r="F8" s="5">
        <v>22.4</v>
      </c>
      <c r="G8" s="5">
        <v>5</v>
      </c>
      <c r="H8" s="5">
        <v>16</v>
      </c>
      <c r="I8" s="5">
        <v>22</v>
      </c>
      <c r="J8" s="5">
        <v>87</v>
      </c>
      <c r="K8" s="5">
        <v>3</v>
      </c>
      <c r="L8" s="5">
        <v>1</v>
      </c>
      <c r="M8" s="5">
        <v>1</v>
      </c>
      <c r="N8" s="5">
        <f t="shared" si="0"/>
        <v>5</v>
      </c>
      <c r="O8" s="5">
        <f t="shared" si="1"/>
        <v>21</v>
      </c>
    </row>
    <row r="9" spans="1:15" ht="15">
      <c r="A9" s="6" t="s">
        <v>35</v>
      </c>
      <c r="B9" s="7">
        <v>22</v>
      </c>
      <c r="C9" s="7" t="s">
        <v>39</v>
      </c>
      <c r="D9" s="7">
        <v>74.52</v>
      </c>
      <c r="E9" s="7">
        <v>23.63</v>
      </c>
      <c r="F9" s="7">
        <v>23.63</v>
      </c>
      <c r="G9" s="5">
        <v>7</v>
      </c>
      <c r="H9" s="5">
        <v>14</v>
      </c>
      <c r="I9" s="5">
        <v>30</v>
      </c>
      <c r="J9" s="5">
        <v>81</v>
      </c>
      <c r="K9" s="5">
        <v>1</v>
      </c>
      <c r="L9" s="5">
        <v>1</v>
      </c>
      <c r="M9" s="5">
        <v>1</v>
      </c>
      <c r="N9" s="5">
        <f t="shared" si="0"/>
        <v>3</v>
      </c>
      <c r="O9" s="5">
        <f t="shared" si="1"/>
        <v>17</v>
      </c>
    </row>
    <row r="10" spans="1:15" ht="15">
      <c r="A10" s="6" t="s">
        <v>48</v>
      </c>
      <c r="B10" s="7">
        <v>9</v>
      </c>
      <c r="C10" s="7" t="s">
        <v>30</v>
      </c>
      <c r="D10" s="7">
        <v>19.74</v>
      </c>
      <c r="E10" s="5">
        <v>19.37</v>
      </c>
      <c r="F10" s="5">
        <v>19.37</v>
      </c>
      <c r="G10" s="5">
        <v>4</v>
      </c>
      <c r="H10" s="5">
        <v>17</v>
      </c>
      <c r="I10" s="5">
        <v>7</v>
      </c>
      <c r="J10" s="5">
        <v>98</v>
      </c>
      <c r="K10" s="5">
        <v>1</v>
      </c>
      <c r="L10" s="5">
        <v>1</v>
      </c>
      <c r="M10" s="5">
        <v>1</v>
      </c>
      <c r="N10" s="5">
        <f t="shared" si="0"/>
        <v>3</v>
      </c>
      <c r="O10" s="5">
        <f t="shared" si="1"/>
        <v>20</v>
      </c>
    </row>
    <row r="11" spans="1:15" ht="15">
      <c r="A11" s="6" t="s">
        <v>36</v>
      </c>
      <c r="B11" s="7">
        <v>17</v>
      </c>
      <c r="C11" s="7" t="s">
        <v>17</v>
      </c>
      <c r="D11" s="5">
        <v>27.18</v>
      </c>
      <c r="E11" s="5">
        <v>26.87</v>
      </c>
      <c r="F11" s="5">
        <v>26.87</v>
      </c>
      <c r="G11" s="5">
        <v>7</v>
      </c>
      <c r="H11" s="5">
        <v>14</v>
      </c>
      <c r="I11" s="5">
        <v>54</v>
      </c>
      <c r="J11" s="5">
        <v>63</v>
      </c>
      <c r="K11" s="5">
        <v>1</v>
      </c>
      <c r="L11" s="5">
        <v>1</v>
      </c>
      <c r="M11" s="5">
        <v>1</v>
      </c>
      <c r="N11" s="5">
        <f t="shared" si="0"/>
        <v>3</v>
      </c>
      <c r="O11" s="5">
        <f t="shared" si="1"/>
        <v>17</v>
      </c>
    </row>
    <row r="12" spans="1:15" ht="15">
      <c r="A12" s="6" t="s">
        <v>52</v>
      </c>
      <c r="B12" s="7">
        <v>17</v>
      </c>
      <c r="C12" s="7" t="s">
        <v>17</v>
      </c>
      <c r="D12" s="11">
        <v>30.18</v>
      </c>
      <c r="E12" s="7">
        <v>30.45</v>
      </c>
      <c r="F12" s="5">
        <v>30.18</v>
      </c>
      <c r="G12" s="5">
        <v>11</v>
      </c>
      <c r="H12" s="5">
        <v>10</v>
      </c>
      <c r="I12" s="5">
        <v>74</v>
      </c>
      <c r="J12" s="5">
        <v>52</v>
      </c>
      <c r="K12" s="5">
        <v>1</v>
      </c>
      <c r="L12" s="5">
        <v>3</v>
      </c>
      <c r="M12" s="5">
        <v>1</v>
      </c>
      <c r="N12" s="5">
        <f t="shared" si="0"/>
        <v>5</v>
      </c>
      <c r="O12" s="5">
        <f t="shared" si="1"/>
        <v>15</v>
      </c>
    </row>
    <row r="13" spans="1:15" ht="15">
      <c r="A13" s="6" t="s">
        <v>49</v>
      </c>
      <c r="B13" s="7">
        <v>17</v>
      </c>
      <c r="C13" s="7" t="s">
        <v>17</v>
      </c>
      <c r="D13" s="5">
        <v>29.1</v>
      </c>
      <c r="E13" s="7">
        <v>28.34</v>
      </c>
      <c r="F13" s="5">
        <v>28.34</v>
      </c>
      <c r="G13" s="5">
        <v>8</v>
      </c>
      <c r="H13" s="5">
        <v>13</v>
      </c>
      <c r="I13" s="5">
        <v>60</v>
      </c>
      <c r="J13" s="5">
        <v>59</v>
      </c>
      <c r="K13" s="5">
        <v>1</v>
      </c>
      <c r="L13" s="5">
        <v>1</v>
      </c>
      <c r="M13" s="5">
        <v>1</v>
      </c>
      <c r="N13" s="5">
        <f t="shared" si="0"/>
        <v>3</v>
      </c>
      <c r="O13" s="5">
        <f t="shared" si="1"/>
        <v>16</v>
      </c>
    </row>
    <row r="14" spans="1:15" ht="15">
      <c r="A14" s="6" t="s">
        <v>51</v>
      </c>
      <c r="B14" s="7"/>
      <c r="C14" s="7"/>
      <c r="D14" s="11"/>
      <c r="E14" s="5"/>
      <c r="F14" s="11"/>
      <c r="G14" s="5"/>
      <c r="H14" s="5"/>
      <c r="I14" s="5"/>
      <c r="J14" s="5"/>
      <c r="K14" s="5"/>
      <c r="L14" s="5"/>
      <c r="M14" s="5"/>
      <c r="N14" s="5"/>
      <c r="O14" s="5"/>
    </row>
    <row r="15" spans="5:15" ht="15">
      <c r="E15" s="4"/>
      <c r="F15" s="4"/>
      <c r="G15" s="4"/>
      <c r="J15" s="4"/>
      <c r="K15" s="4"/>
      <c r="L15" s="4"/>
      <c r="M15" s="4"/>
      <c r="N15" s="4"/>
      <c r="O15" s="12">
        <f>SUM(O5:O14)</f>
        <v>160</v>
      </c>
    </row>
    <row r="16" spans="1:15" ht="15">
      <c r="A16" s="9" t="s">
        <v>19</v>
      </c>
      <c r="B16" s="18"/>
      <c r="E16" s="4"/>
      <c r="F16" s="4"/>
      <c r="G16" s="4"/>
      <c r="J16" s="4"/>
      <c r="K16" s="4"/>
      <c r="L16" s="4"/>
      <c r="M16" s="4"/>
      <c r="N16" s="4"/>
      <c r="O16" s="4"/>
    </row>
    <row r="17" spans="1:15" ht="15">
      <c r="A17" s="2" t="s">
        <v>0</v>
      </c>
      <c r="B17" s="10" t="s">
        <v>46</v>
      </c>
      <c r="C17" s="10" t="s">
        <v>23</v>
      </c>
      <c r="D17" s="8" t="s">
        <v>1</v>
      </c>
      <c r="E17" s="8" t="s">
        <v>2</v>
      </c>
      <c r="F17" s="8" t="s">
        <v>3</v>
      </c>
      <c r="G17" s="8" t="s">
        <v>4</v>
      </c>
      <c r="H17" s="8" t="s">
        <v>12</v>
      </c>
      <c r="I17" s="8" t="s">
        <v>14</v>
      </c>
      <c r="J17" s="8" t="s">
        <v>5</v>
      </c>
      <c r="K17" s="8" t="s">
        <v>6</v>
      </c>
      <c r="L17" s="8" t="s">
        <v>7</v>
      </c>
      <c r="M17" s="8" t="s">
        <v>8</v>
      </c>
      <c r="N17" s="8" t="s">
        <v>9</v>
      </c>
      <c r="O17" s="8" t="s">
        <v>10</v>
      </c>
    </row>
    <row r="18" spans="1:15" ht="15">
      <c r="A18" s="6" t="s">
        <v>59</v>
      </c>
      <c r="B18" s="7">
        <v>27</v>
      </c>
      <c r="C18" s="7" t="s">
        <v>15</v>
      </c>
      <c r="D18" s="5">
        <v>20</v>
      </c>
      <c r="E18" s="5">
        <v>34.21</v>
      </c>
      <c r="F18" s="5" t="s">
        <v>13</v>
      </c>
      <c r="G18" s="5">
        <v>23</v>
      </c>
      <c r="H18" s="5">
        <v>1</v>
      </c>
      <c r="I18" s="5">
        <v>88</v>
      </c>
      <c r="J18" s="5">
        <v>11</v>
      </c>
      <c r="K18" s="5">
        <v>1</v>
      </c>
      <c r="L18" s="5">
        <v>3</v>
      </c>
      <c r="M18" s="5">
        <v>3</v>
      </c>
      <c r="N18" s="5">
        <f>K18+L18+M18</f>
        <v>7</v>
      </c>
      <c r="O18" s="5">
        <f>H18+N18</f>
        <v>8</v>
      </c>
    </row>
    <row r="19" spans="1:15" ht="15">
      <c r="A19" s="6" t="s">
        <v>41</v>
      </c>
      <c r="B19" s="7">
        <v>22</v>
      </c>
      <c r="C19" s="7" t="s">
        <v>39</v>
      </c>
      <c r="D19" s="7">
        <v>27.86</v>
      </c>
      <c r="E19" s="13">
        <v>28.05</v>
      </c>
      <c r="F19" s="13">
        <v>27.86</v>
      </c>
      <c r="G19" s="5">
        <v>14</v>
      </c>
      <c r="H19" s="5">
        <v>7</v>
      </c>
      <c r="I19" s="7">
        <v>58</v>
      </c>
      <c r="J19" s="5">
        <v>61</v>
      </c>
      <c r="K19" s="5">
        <v>1</v>
      </c>
      <c r="L19" s="5">
        <v>3</v>
      </c>
      <c r="M19" s="5">
        <v>1</v>
      </c>
      <c r="N19" s="5">
        <f>K19+L19+M19</f>
        <v>5</v>
      </c>
      <c r="O19" s="5">
        <f>H19+N19</f>
        <v>12</v>
      </c>
    </row>
    <row r="20" spans="1:15" ht="15">
      <c r="A20" s="6" t="s">
        <v>75</v>
      </c>
      <c r="B20" s="7">
        <v>22</v>
      </c>
      <c r="C20" s="7" t="s">
        <v>39</v>
      </c>
      <c r="D20" s="7">
        <v>27.14</v>
      </c>
      <c r="E20" s="7">
        <v>26.24</v>
      </c>
      <c r="F20" s="7">
        <v>26.24</v>
      </c>
      <c r="G20" s="5">
        <v>12</v>
      </c>
      <c r="H20" s="5">
        <v>9</v>
      </c>
      <c r="I20" s="7">
        <v>52</v>
      </c>
      <c r="J20" s="5">
        <v>65</v>
      </c>
      <c r="K20" s="5">
        <v>3</v>
      </c>
      <c r="L20" s="5">
        <v>1</v>
      </c>
      <c r="M20" s="5">
        <v>3</v>
      </c>
      <c r="N20" s="5">
        <f>K20+L20+M20</f>
        <v>7</v>
      </c>
      <c r="O20" s="5">
        <f>H20+N20</f>
        <v>16</v>
      </c>
    </row>
    <row r="21" spans="1:15" ht="15">
      <c r="A21" s="6" t="s">
        <v>76</v>
      </c>
      <c r="B21" s="7">
        <v>22</v>
      </c>
      <c r="C21" s="7" t="s">
        <v>39</v>
      </c>
      <c r="D21" s="11" t="s">
        <v>13</v>
      </c>
      <c r="E21" s="11" t="s">
        <v>13</v>
      </c>
      <c r="F21" s="11" t="s">
        <v>13</v>
      </c>
      <c r="G21" s="11"/>
      <c r="H21" s="5"/>
      <c r="I21" s="5"/>
      <c r="J21" s="5">
        <v>38</v>
      </c>
      <c r="K21" s="5">
        <v>3</v>
      </c>
      <c r="L21" s="5">
        <v>1</v>
      </c>
      <c r="M21" s="5">
        <v>1</v>
      </c>
      <c r="N21" s="5">
        <f>K21+L21+M21</f>
        <v>5</v>
      </c>
      <c r="O21" s="5">
        <f>H21+N21</f>
        <v>5</v>
      </c>
    </row>
    <row r="22" spans="1:15" ht="15">
      <c r="A22" s="6" t="s">
        <v>77</v>
      </c>
      <c r="B22" s="7">
        <v>22</v>
      </c>
      <c r="C22" s="7" t="s">
        <v>39</v>
      </c>
      <c r="D22" s="5">
        <v>30.72</v>
      </c>
      <c r="E22" s="11">
        <v>33.42</v>
      </c>
      <c r="F22" s="11">
        <v>30.72</v>
      </c>
      <c r="G22" s="5">
        <v>17</v>
      </c>
      <c r="H22" s="5">
        <v>4</v>
      </c>
      <c r="I22" s="5">
        <v>79</v>
      </c>
      <c r="J22" s="5">
        <v>48</v>
      </c>
      <c r="K22" s="5">
        <v>3</v>
      </c>
      <c r="L22" s="5">
        <v>3</v>
      </c>
      <c r="M22" s="5">
        <v>1</v>
      </c>
      <c r="N22" s="5">
        <f>K22+L22+M22</f>
        <v>7</v>
      </c>
      <c r="O22" s="5">
        <f>H22+N22</f>
        <v>11</v>
      </c>
    </row>
    <row r="23" spans="1:15" ht="15">
      <c r="A23" s="6"/>
      <c r="B23" s="7"/>
      <c r="C23" s="7"/>
      <c r="D23" s="5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5">
      <c r="A24" s="6"/>
      <c r="B24" s="7"/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">
      <c r="A25" s="6"/>
      <c r="B25" s="7"/>
      <c r="C25" s="7"/>
      <c r="D25" s="7"/>
      <c r="E25" s="11"/>
      <c r="F25" s="11"/>
      <c r="G25" s="5"/>
      <c r="H25" s="5"/>
      <c r="I25" s="5"/>
      <c r="J25" s="5"/>
      <c r="K25" s="5"/>
      <c r="L25" s="5"/>
      <c r="M25" s="5"/>
      <c r="N25" s="5"/>
      <c r="O25" s="5"/>
    </row>
    <row r="26" spans="1:15" ht="15">
      <c r="A26" s="6"/>
      <c r="B26" s="7"/>
      <c r="C26" s="7"/>
      <c r="D26" s="5"/>
      <c r="E26" s="11"/>
      <c r="F26" s="11"/>
      <c r="G26" s="5"/>
      <c r="H26" s="5"/>
      <c r="I26" s="5"/>
      <c r="J26" s="5"/>
      <c r="K26" s="5"/>
      <c r="L26" s="5"/>
      <c r="M26" s="5"/>
      <c r="N26" s="5"/>
      <c r="O26" s="5"/>
    </row>
    <row r="27" spans="1:15" ht="15">
      <c r="A27" s="6"/>
      <c r="B27" s="7"/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ht="15">
      <c r="O28" s="12">
        <f>SUM(O18:O27)</f>
        <v>52</v>
      </c>
    </row>
    <row r="30" spans="1:15" ht="15">
      <c r="A30" s="9" t="s">
        <v>37</v>
      </c>
      <c r="B30" s="18"/>
      <c r="E30" s="4"/>
      <c r="F30" s="4"/>
      <c r="G30" s="4"/>
      <c r="J30" s="4"/>
      <c r="K30" s="4"/>
      <c r="L30" s="4"/>
      <c r="M30" s="4"/>
      <c r="N30" s="4"/>
      <c r="O30" s="4"/>
    </row>
    <row r="31" spans="1:15" ht="15">
      <c r="A31" s="2" t="s">
        <v>0</v>
      </c>
      <c r="B31" s="10" t="s">
        <v>46</v>
      </c>
      <c r="C31" s="10" t="s">
        <v>23</v>
      </c>
      <c r="D31" s="8" t="s">
        <v>1</v>
      </c>
      <c r="E31" s="8" t="s">
        <v>2</v>
      </c>
      <c r="F31" s="8" t="s">
        <v>3</v>
      </c>
      <c r="G31" s="8" t="s">
        <v>4</v>
      </c>
      <c r="H31" s="8" t="s">
        <v>12</v>
      </c>
      <c r="I31" s="8" t="s">
        <v>14</v>
      </c>
      <c r="J31" s="8" t="s">
        <v>5</v>
      </c>
      <c r="K31" s="8" t="s">
        <v>6</v>
      </c>
      <c r="L31" s="8" t="s">
        <v>7</v>
      </c>
      <c r="M31" s="8" t="s">
        <v>8</v>
      </c>
      <c r="N31" s="8" t="s">
        <v>9</v>
      </c>
      <c r="O31" s="8" t="s">
        <v>10</v>
      </c>
    </row>
    <row r="32" spans="1:15" ht="15">
      <c r="A32" s="6"/>
      <c r="B32" s="7"/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  <c r="N32" s="5">
        <f>K32+L32+M32</f>
        <v>0</v>
      </c>
      <c r="O32" s="5">
        <f>H32+N32</f>
        <v>0</v>
      </c>
    </row>
    <row r="33" spans="1:15" ht="15">
      <c r="A33" s="6"/>
      <c r="B33" s="7"/>
      <c r="C33" s="7"/>
      <c r="D33" s="7"/>
      <c r="E33" s="7"/>
      <c r="F33" s="7"/>
      <c r="G33" s="5"/>
      <c r="H33" s="5"/>
      <c r="I33" s="7"/>
      <c r="J33" s="5"/>
      <c r="K33" s="5"/>
      <c r="L33" s="5"/>
      <c r="M33" s="5"/>
      <c r="N33" s="5">
        <f>K33+L33+M33</f>
        <v>0</v>
      </c>
      <c r="O33" s="5">
        <f>H33+N33</f>
        <v>0</v>
      </c>
    </row>
    <row r="34" spans="1:15" ht="15">
      <c r="A34" s="6"/>
      <c r="B34" s="7"/>
      <c r="C34" s="7"/>
      <c r="D34" s="7"/>
      <c r="E34" s="7"/>
      <c r="F34" s="7"/>
      <c r="G34" s="5"/>
      <c r="H34" s="5"/>
      <c r="I34" s="7"/>
      <c r="J34" s="5"/>
      <c r="K34" s="5"/>
      <c r="L34" s="5"/>
      <c r="M34" s="5"/>
      <c r="N34" s="5">
        <f>K34+L34+M34</f>
        <v>0</v>
      </c>
      <c r="O34" s="5">
        <f>H34+N34</f>
        <v>0</v>
      </c>
    </row>
    <row r="35" spans="1:15" ht="15">
      <c r="A35" s="6"/>
      <c r="B35" s="7"/>
      <c r="C35" s="7"/>
      <c r="D35" s="13"/>
      <c r="E35" s="13"/>
      <c r="F35" s="13"/>
      <c r="G35" s="5"/>
      <c r="H35" s="5"/>
      <c r="I35" s="5"/>
      <c r="J35" s="5"/>
      <c r="K35" s="5"/>
      <c r="L35" s="5"/>
      <c r="M35" s="5"/>
      <c r="N35" s="5">
        <f>K35+L35+M35</f>
        <v>0</v>
      </c>
      <c r="O35" s="5">
        <f>H35+N35</f>
        <v>0</v>
      </c>
    </row>
    <row r="36" spans="1:15" ht="15">
      <c r="A36" s="6"/>
      <c r="B36" s="7"/>
      <c r="C36" s="7"/>
      <c r="D36" s="5"/>
      <c r="E36" s="11"/>
      <c r="F36" s="11"/>
      <c r="G36" s="5"/>
      <c r="H36" s="5"/>
      <c r="I36" s="5"/>
      <c r="J36" s="5"/>
      <c r="K36" s="5"/>
      <c r="L36" s="5"/>
      <c r="M36" s="5"/>
      <c r="N36" s="5"/>
      <c r="O36" s="5"/>
    </row>
    <row r="37" spans="1:15" ht="15">
      <c r="A37" s="6"/>
      <c r="B37" s="7"/>
      <c r="C37" s="7"/>
      <c r="D37" s="5"/>
      <c r="E37" s="7"/>
      <c r="F37" s="11"/>
      <c r="G37" s="5"/>
      <c r="H37" s="5"/>
      <c r="I37" s="5"/>
      <c r="J37" s="5"/>
      <c r="K37" s="5"/>
      <c r="L37" s="5"/>
      <c r="M37" s="5"/>
      <c r="N37" s="5"/>
      <c r="O37" s="5"/>
    </row>
    <row r="38" spans="1:15" ht="15">
      <c r="A38" s="6"/>
      <c r="B38" s="7"/>
      <c r="C38" s="7"/>
      <c r="D38" s="7"/>
      <c r="E38" s="7"/>
      <c r="F38" s="7"/>
      <c r="G38" s="5"/>
      <c r="H38" s="5"/>
      <c r="I38" s="7"/>
      <c r="J38" s="5"/>
      <c r="K38" s="5"/>
      <c r="L38" s="5"/>
      <c r="M38" s="5"/>
      <c r="N38" s="5"/>
      <c r="O38" s="5"/>
    </row>
    <row r="39" spans="1:15" ht="15">
      <c r="A39" s="6"/>
      <c r="B39" s="7"/>
      <c r="C39" s="7"/>
      <c r="D39" s="5"/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>
      <c r="A40" s="6"/>
      <c r="B40" s="7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">
      <c r="A41" s="6"/>
      <c r="B41" s="7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ht="15">
      <c r="O42" s="12">
        <f>SUM(O32:O41)</f>
        <v>0</v>
      </c>
    </row>
  </sheetData>
  <sheetProtection/>
  <mergeCells count="1">
    <mergeCell ref="A1:O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18" sqref="A18:O25"/>
    </sheetView>
  </sheetViews>
  <sheetFormatPr defaultColWidth="9.140625" defaultRowHeight="15"/>
  <cols>
    <col min="1" max="1" width="22.7109375" style="3" bestFit="1" customWidth="1"/>
    <col min="2" max="15" width="10.7109375" style="3" customWidth="1"/>
    <col min="16" max="18" width="9.140625" style="3" customWidth="1"/>
    <col min="19" max="19" width="6.421875" style="3" customWidth="1"/>
    <col min="20" max="20" width="6.7109375" style="3" customWidth="1"/>
    <col min="21" max="21" width="6.140625" style="3" customWidth="1"/>
    <col min="22" max="16384" width="9.140625" style="3" customWidth="1"/>
  </cols>
  <sheetData>
    <row r="1" spans="1:15" ht="23.25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ht="15">
      <c r="A3" s="9" t="s">
        <v>18</v>
      </c>
      <c r="B3" s="18"/>
      <c r="O3" s="15" t="s">
        <v>53</v>
      </c>
    </row>
    <row r="4" spans="1:15" s="1" customFormat="1" ht="15">
      <c r="A4" s="2" t="s">
        <v>0</v>
      </c>
      <c r="B4" s="10" t="s">
        <v>46</v>
      </c>
      <c r="C4" s="10" t="s">
        <v>23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12</v>
      </c>
      <c r="I4" s="8" t="s">
        <v>14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</row>
    <row r="5" spans="1:15" ht="15">
      <c r="A5" s="19" t="s">
        <v>31</v>
      </c>
      <c r="B5" s="20">
        <v>12</v>
      </c>
      <c r="C5" s="20" t="s">
        <v>80</v>
      </c>
      <c r="D5" s="20">
        <v>28.35</v>
      </c>
      <c r="E5" s="20">
        <v>28.04</v>
      </c>
      <c r="F5" s="20">
        <v>28.04</v>
      </c>
      <c r="G5" s="20">
        <v>9</v>
      </c>
      <c r="H5" s="20">
        <v>12</v>
      </c>
      <c r="I5" s="20">
        <v>32</v>
      </c>
      <c r="J5" s="20">
        <v>20</v>
      </c>
      <c r="K5" s="20">
        <v>1</v>
      </c>
      <c r="L5" s="20">
        <v>3</v>
      </c>
      <c r="M5" s="20">
        <v>3</v>
      </c>
      <c r="N5" s="5">
        <f>SUM(K5:M5)</f>
        <v>7</v>
      </c>
      <c r="O5" s="5">
        <f>H5+N5</f>
        <v>19</v>
      </c>
    </row>
    <row r="6" spans="1:15" ht="15">
      <c r="A6" s="19" t="s">
        <v>81</v>
      </c>
      <c r="B6" s="20">
        <v>24</v>
      </c>
      <c r="C6" s="20" t="s">
        <v>82</v>
      </c>
      <c r="D6" s="20" t="s">
        <v>13</v>
      </c>
      <c r="E6" s="20">
        <v>21.85</v>
      </c>
      <c r="F6" s="20">
        <v>21.85</v>
      </c>
      <c r="G6" s="20">
        <v>2</v>
      </c>
      <c r="H6" s="20">
        <v>19</v>
      </c>
      <c r="I6" s="20">
        <v>7</v>
      </c>
      <c r="J6" s="20">
        <v>87</v>
      </c>
      <c r="K6" s="20">
        <v>3</v>
      </c>
      <c r="L6" s="20">
        <v>0</v>
      </c>
      <c r="M6" s="20">
        <v>1</v>
      </c>
      <c r="N6" s="5">
        <f aca="true" t="shared" si="0" ref="N6:N14">SUM(K6:M6)</f>
        <v>4</v>
      </c>
      <c r="O6" s="5">
        <f aca="true" t="shared" si="1" ref="O6:O14">H6+N6</f>
        <v>23</v>
      </c>
    </row>
    <row r="7" spans="1:15" ht="15">
      <c r="A7" s="19" t="s">
        <v>29</v>
      </c>
      <c r="B7" s="20">
        <v>24</v>
      </c>
      <c r="C7" s="20" t="s">
        <v>82</v>
      </c>
      <c r="D7" s="20">
        <v>24.48</v>
      </c>
      <c r="E7" s="20">
        <v>24.76</v>
      </c>
      <c r="F7" s="20">
        <v>24.48</v>
      </c>
      <c r="G7" s="20">
        <v>5</v>
      </c>
      <c r="H7" s="20">
        <v>16</v>
      </c>
      <c r="I7" s="20">
        <v>17</v>
      </c>
      <c r="J7" s="20">
        <v>81</v>
      </c>
      <c r="K7" s="20">
        <v>1</v>
      </c>
      <c r="L7" s="20">
        <v>3</v>
      </c>
      <c r="M7" s="20">
        <v>0</v>
      </c>
      <c r="N7" s="5">
        <f t="shared" si="0"/>
        <v>4</v>
      </c>
      <c r="O7" s="5">
        <f t="shared" si="1"/>
        <v>20</v>
      </c>
    </row>
    <row r="8" spans="1:15" ht="15">
      <c r="A8" s="19" t="s">
        <v>11</v>
      </c>
      <c r="B8" s="20">
        <v>24</v>
      </c>
      <c r="C8" s="20" t="s">
        <v>82</v>
      </c>
      <c r="D8" s="20">
        <v>25.33</v>
      </c>
      <c r="E8" s="20">
        <v>25.57</v>
      </c>
      <c r="F8" s="20">
        <v>25.33</v>
      </c>
      <c r="G8" s="20">
        <v>7</v>
      </c>
      <c r="H8" s="20">
        <v>14</v>
      </c>
      <c r="I8" s="20">
        <v>23</v>
      </c>
      <c r="J8" s="20">
        <v>76</v>
      </c>
      <c r="K8" s="20">
        <v>1</v>
      </c>
      <c r="L8" s="20">
        <v>1</v>
      </c>
      <c r="M8" s="20">
        <v>3</v>
      </c>
      <c r="N8" s="5">
        <f t="shared" si="0"/>
        <v>5</v>
      </c>
      <c r="O8" s="5">
        <f t="shared" si="1"/>
        <v>19</v>
      </c>
    </row>
    <row r="9" spans="1:15" ht="15">
      <c r="A9" s="19" t="s">
        <v>25</v>
      </c>
      <c r="B9" s="20">
        <v>24</v>
      </c>
      <c r="C9" s="20" t="s">
        <v>82</v>
      </c>
      <c r="D9" s="20">
        <v>26.02</v>
      </c>
      <c r="E9" s="20">
        <v>25.35</v>
      </c>
      <c r="F9" s="20">
        <v>25.35</v>
      </c>
      <c r="G9" s="20">
        <v>8</v>
      </c>
      <c r="H9" s="20">
        <v>13</v>
      </c>
      <c r="I9" s="20">
        <v>24</v>
      </c>
      <c r="J9" s="20">
        <v>75</v>
      </c>
      <c r="K9" s="20">
        <v>3</v>
      </c>
      <c r="L9" s="20">
        <v>3</v>
      </c>
      <c r="M9" s="20">
        <v>3</v>
      </c>
      <c r="N9" s="5">
        <f t="shared" si="0"/>
        <v>9</v>
      </c>
      <c r="O9" s="5">
        <f t="shared" si="1"/>
        <v>22</v>
      </c>
    </row>
    <row r="10" spans="1:15" ht="15">
      <c r="A10" s="19" t="s">
        <v>40</v>
      </c>
      <c r="B10" s="20">
        <v>24</v>
      </c>
      <c r="C10" s="20" t="s">
        <v>82</v>
      </c>
      <c r="D10" s="20">
        <v>29.19</v>
      </c>
      <c r="E10" s="20">
        <v>29.07</v>
      </c>
      <c r="F10" s="20">
        <v>29.07</v>
      </c>
      <c r="G10" s="20">
        <v>13</v>
      </c>
      <c r="H10" s="20">
        <v>8</v>
      </c>
      <c r="I10" s="20">
        <v>39</v>
      </c>
      <c r="J10" s="20">
        <v>64</v>
      </c>
      <c r="K10" s="20">
        <v>3</v>
      </c>
      <c r="L10" s="20">
        <v>3</v>
      </c>
      <c r="M10" s="20">
        <v>3</v>
      </c>
      <c r="N10" s="5">
        <f t="shared" si="0"/>
        <v>9</v>
      </c>
      <c r="O10" s="5">
        <f t="shared" si="1"/>
        <v>17</v>
      </c>
    </row>
    <row r="11" spans="1:15" ht="15">
      <c r="A11" s="19" t="s">
        <v>58</v>
      </c>
      <c r="B11" s="20">
        <v>24</v>
      </c>
      <c r="C11" s="20" t="s">
        <v>82</v>
      </c>
      <c r="D11" s="20">
        <v>26.11</v>
      </c>
      <c r="E11" s="20">
        <v>24.51</v>
      </c>
      <c r="F11" s="20">
        <v>24.51</v>
      </c>
      <c r="G11" s="20">
        <v>6</v>
      </c>
      <c r="H11" s="20">
        <v>15</v>
      </c>
      <c r="I11" s="20">
        <v>18</v>
      </c>
      <c r="J11" s="20">
        <v>80</v>
      </c>
      <c r="K11" s="20">
        <v>3</v>
      </c>
      <c r="L11" s="20">
        <v>3</v>
      </c>
      <c r="M11" s="20">
        <v>3</v>
      </c>
      <c r="N11" s="5">
        <f t="shared" si="0"/>
        <v>9</v>
      </c>
      <c r="O11" s="5">
        <f t="shared" si="1"/>
        <v>24</v>
      </c>
    </row>
    <row r="12" spans="1:15" ht="15">
      <c r="A12" s="19" t="s">
        <v>56</v>
      </c>
      <c r="B12" s="20">
        <v>16</v>
      </c>
      <c r="C12" s="20" t="s">
        <v>83</v>
      </c>
      <c r="D12" s="20">
        <v>24.64</v>
      </c>
      <c r="E12" s="20">
        <v>23.54</v>
      </c>
      <c r="F12" s="20">
        <v>23.54</v>
      </c>
      <c r="G12" s="20">
        <v>3</v>
      </c>
      <c r="H12" s="20">
        <v>18</v>
      </c>
      <c r="I12" s="20">
        <v>11</v>
      </c>
      <c r="J12" s="20">
        <v>84</v>
      </c>
      <c r="K12" s="20">
        <v>1</v>
      </c>
      <c r="L12" s="20">
        <v>1</v>
      </c>
      <c r="M12" s="20">
        <v>3</v>
      </c>
      <c r="N12" s="5">
        <f t="shared" si="0"/>
        <v>5</v>
      </c>
      <c r="O12" s="5">
        <f t="shared" si="1"/>
        <v>23</v>
      </c>
    </row>
    <row r="13" spans="1:15" ht="15">
      <c r="A13" s="19" t="s">
        <v>48</v>
      </c>
      <c r="B13" s="20">
        <v>5</v>
      </c>
      <c r="C13" s="20" t="s">
        <v>84</v>
      </c>
      <c r="D13" s="20">
        <v>21.95</v>
      </c>
      <c r="E13" s="20">
        <v>21.68</v>
      </c>
      <c r="F13" s="20">
        <v>21.68</v>
      </c>
      <c r="G13" s="20">
        <v>3</v>
      </c>
      <c r="H13" s="20">
        <v>18</v>
      </c>
      <c r="I13" s="20">
        <v>6</v>
      </c>
      <c r="J13" s="20">
        <v>84</v>
      </c>
      <c r="K13" s="20">
        <v>1</v>
      </c>
      <c r="L13" s="20">
        <v>1</v>
      </c>
      <c r="M13" s="20">
        <v>3</v>
      </c>
      <c r="N13" s="5">
        <f t="shared" si="0"/>
        <v>5</v>
      </c>
      <c r="O13" s="5">
        <f t="shared" si="1"/>
        <v>23</v>
      </c>
    </row>
    <row r="14" spans="1:15" ht="15">
      <c r="A14" s="19" t="s">
        <v>36</v>
      </c>
      <c r="B14" s="20">
        <v>16</v>
      </c>
      <c r="C14" s="20" t="s">
        <v>30</v>
      </c>
      <c r="D14" s="20">
        <v>29.54</v>
      </c>
      <c r="E14" s="20">
        <v>30.54</v>
      </c>
      <c r="F14" s="20">
        <v>29.54</v>
      </c>
      <c r="G14" s="20">
        <v>7</v>
      </c>
      <c r="H14" s="20">
        <v>14</v>
      </c>
      <c r="I14" s="20">
        <v>42</v>
      </c>
      <c r="J14" s="20">
        <v>61</v>
      </c>
      <c r="K14" s="20">
        <v>1</v>
      </c>
      <c r="L14" s="20">
        <v>1</v>
      </c>
      <c r="M14" s="20">
        <v>1</v>
      </c>
      <c r="N14" s="5">
        <f t="shared" si="0"/>
        <v>3</v>
      </c>
      <c r="O14" s="5">
        <f t="shared" si="1"/>
        <v>17</v>
      </c>
    </row>
    <row r="15" spans="5:15" ht="15">
      <c r="E15" s="4"/>
      <c r="F15" s="4"/>
      <c r="G15" s="4"/>
      <c r="J15" s="4"/>
      <c r="K15" s="4"/>
      <c r="L15" s="4"/>
      <c r="M15" s="4"/>
      <c r="N15" s="4"/>
      <c r="O15" s="12">
        <f>SUM(O5:O14)</f>
        <v>207</v>
      </c>
    </row>
    <row r="16" spans="1:15" ht="15">
      <c r="A16" s="9" t="s">
        <v>19</v>
      </c>
      <c r="B16" s="18"/>
      <c r="E16" s="4"/>
      <c r="F16" s="4"/>
      <c r="G16" s="4"/>
      <c r="J16" s="4"/>
      <c r="K16" s="4"/>
      <c r="L16" s="4"/>
      <c r="M16" s="4"/>
      <c r="N16" s="4"/>
      <c r="O16" s="4"/>
    </row>
    <row r="17" spans="1:15" ht="15">
      <c r="A17" s="2" t="s">
        <v>0</v>
      </c>
      <c r="B17" s="10" t="s">
        <v>46</v>
      </c>
      <c r="C17" s="10" t="s">
        <v>23</v>
      </c>
      <c r="D17" s="8" t="s">
        <v>1</v>
      </c>
      <c r="E17" s="8" t="s">
        <v>2</v>
      </c>
      <c r="F17" s="8" t="s">
        <v>3</v>
      </c>
      <c r="G17" s="8" t="s">
        <v>4</v>
      </c>
      <c r="H17" s="8" t="s">
        <v>12</v>
      </c>
      <c r="I17" s="8" t="s">
        <v>14</v>
      </c>
      <c r="J17" s="8" t="s">
        <v>5</v>
      </c>
      <c r="K17" s="8" t="s">
        <v>6</v>
      </c>
      <c r="L17" s="8" t="s">
        <v>7</v>
      </c>
      <c r="M17" s="8" t="s">
        <v>8</v>
      </c>
      <c r="N17" s="8" t="s">
        <v>9</v>
      </c>
      <c r="O17" s="8" t="s">
        <v>10</v>
      </c>
    </row>
    <row r="18" spans="1:15" ht="15">
      <c r="A18" s="19" t="s">
        <v>59</v>
      </c>
      <c r="B18" s="20">
        <v>23</v>
      </c>
      <c r="C18" s="20" t="s">
        <v>80</v>
      </c>
      <c r="D18" s="20">
        <v>38.62</v>
      </c>
      <c r="E18" s="20">
        <v>37.09</v>
      </c>
      <c r="F18" s="20">
        <v>37.09</v>
      </c>
      <c r="G18" s="20">
        <v>21</v>
      </c>
      <c r="H18" s="20">
        <v>1</v>
      </c>
      <c r="I18" s="20">
        <v>75</v>
      </c>
      <c r="J18" s="20">
        <v>5</v>
      </c>
      <c r="K18" s="20">
        <v>3</v>
      </c>
      <c r="L18" s="20">
        <v>0</v>
      </c>
      <c r="M18" s="20">
        <v>3</v>
      </c>
      <c r="N18" s="5">
        <v>6</v>
      </c>
      <c r="O18" s="5">
        <f>H18+N18</f>
        <v>7</v>
      </c>
    </row>
    <row r="19" spans="1:15" ht="15">
      <c r="A19" s="19" t="s">
        <v>85</v>
      </c>
      <c r="B19" s="20">
        <v>24</v>
      </c>
      <c r="C19" s="20" t="s">
        <v>82</v>
      </c>
      <c r="D19" s="20">
        <v>37.93</v>
      </c>
      <c r="E19" s="20">
        <v>39.49</v>
      </c>
      <c r="F19" s="20">
        <v>37.93</v>
      </c>
      <c r="G19" s="20">
        <v>19</v>
      </c>
      <c r="H19" s="20">
        <v>2</v>
      </c>
      <c r="I19" s="20">
        <v>77</v>
      </c>
      <c r="J19" s="20">
        <v>40</v>
      </c>
      <c r="K19" s="20">
        <v>3</v>
      </c>
      <c r="L19" s="20">
        <v>1</v>
      </c>
      <c r="M19" s="20">
        <v>3</v>
      </c>
      <c r="N19" s="5">
        <f aca="true" t="shared" si="2" ref="N19:N27">K19+L19+M19</f>
        <v>7</v>
      </c>
      <c r="O19" s="5">
        <f aca="true" t="shared" si="3" ref="O19:O27">H19+N19</f>
        <v>9</v>
      </c>
    </row>
    <row r="20" spans="1:15" ht="15">
      <c r="A20" s="19" t="s">
        <v>86</v>
      </c>
      <c r="B20" s="20">
        <v>24</v>
      </c>
      <c r="C20" s="20" t="s">
        <v>82</v>
      </c>
      <c r="D20" s="20">
        <v>42.82</v>
      </c>
      <c r="E20" s="20">
        <v>41.27</v>
      </c>
      <c r="F20" s="20">
        <v>41.27</v>
      </c>
      <c r="G20" s="20">
        <v>21</v>
      </c>
      <c r="H20" s="20">
        <v>1</v>
      </c>
      <c r="I20" s="20">
        <v>81</v>
      </c>
      <c r="J20" s="20">
        <v>35</v>
      </c>
      <c r="K20" s="20">
        <v>0</v>
      </c>
      <c r="L20" s="20">
        <v>3</v>
      </c>
      <c r="M20" s="20">
        <v>3</v>
      </c>
      <c r="N20" s="5">
        <f t="shared" si="2"/>
        <v>6</v>
      </c>
      <c r="O20" s="5">
        <f t="shared" si="3"/>
        <v>7</v>
      </c>
    </row>
    <row r="21" spans="1:15" ht="15">
      <c r="A21" s="19" t="s">
        <v>87</v>
      </c>
      <c r="B21" s="20">
        <v>24</v>
      </c>
      <c r="C21" s="20" t="s">
        <v>16</v>
      </c>
      <c r="D21" s="20" t="s">
        <v>13</v>
      </c>
      <c r="E21" s="20">
        <v>47.21</v>
      </c>
      <c r="F21" s="20">
        <v>47.21</v>
      </c>
      <c r="G21" s="20">
        <v>23</v>
      </c>
      <c r="H21" s="20">
        <v>1</v>
      </c>
      <c r="I21" s="20">
        <v>85</v>
      </c>
      <c r="J21" s="20">
        <v>31</v>
      </c>
      <c r="K21" s="20">
        <v>0</v>
      </c>
      <c r="L21" s="20">
        <v>0</v>
      </c>
      <c r="M21" s="20">
        <v>1</v>
      </c>
      <c r="N21" s="5">
        <v>1</v>
      </c>
      <c r="O21" s="5">
        <f t="shared" si="3"/>
        <v>2</v>
      </c>
    </row>
    <row r="22" spans="1:15" ht="15">
      <c r="A22" s="19" t="s">
        <v>88</v>
      </c>
      <c r="B22" s="20">
        <v>24</v>
      </c>
      <c r="C22" s="20" t="s">
        <v>82</v>
      </c>
      <c r="D22" s="20">
        <v>46.82</v>
      </c>
      <c r="E22" s="20" t="s">
        <v>13</v>
      </c>
      <c r="F22" s="20">
        <v>46.82</v>
      </c>
      <c r="G22" s="20">
        <v>22</v>
      </c>
      <c r="H22" s="20">
        <v>1</v>
      </c>
      <c r="I22" s="20">
        <v>84</v>
      </c>
      <c r="J22" s="20">
        <v>32</v>
      </c>
      <c r="K22" s="20">
        <v>3</v>
      </c>
      <c r="L22" s="20">
        <v>1</v>
      </c>
      <c r="M22" s="20">
        <v>3</v>
      </c>
      <c r="N22" s="5">
        <v>7</v>
      </c>
      <c r="O22" s="5">
        <f t="shared" si="3"/>
        <v>8</v>
      </c>
    </row>
    <row r="23" spans="1:15" ht="15">
      <c r="A23" s="19" t="s">
        <v>89</v>
      </c>
      <c r="B23" s="20">
        <v>16</v>
      </c>
      <c r="C23" s="20" t="s">
        <v>83</v>
      </c>
      <c r="D23" s="20">
        <v>33</v>
      </c>
      <c r="E23" s="20">
        <v>32.85</v>
      </c>
      <c r="F23" s="20">
        <v>32.85</v>
      </c>
      <c r="G23" s="20">
        <v>12</v>
      </c>
      <c r="H23" s="20">
        <v>9</v>
      </c>
      <c r="I23" s="20">
        <v>63</v>
      </c>
      <c r="J23" s="20">
        <v>49</v>
      </c>
      <c r="K23" s="20">
        <v>1</v>
      </c>
      <c r="L23" s="20">
        <v>3</v>
      </c>
      <c r="M23" s="20">
        <v>1</v>
      </c>
      <c r="N23" s="5">
        <v>5</v>
      </c>
      <c r="O23" s="5">
        <f t="shared" si="3"/>
        <v>14</v>
      </c>
    </row>
    <row r="24" spans="1:15" ht="15">
      <c r="A24" s="19" t="s">
        <v>75</v>
      </c>
      <c r="B24" s="20">
        <v>16</v>
      </c>
      <c r="C24" s="20" t="s">
        <v>83</v>
      </c>
      <c r="D24" s="20">
        <v>29.41</v>
      </c>
      <c r="E24" s="20">
        <v>28.43</v>
      </c>
      <c r="F24" s="20">
        <v>28.43</v>
      </c>
      <c r="G24" s="20">
        <v>7</v>
      </c>
      <c r="H24" s="20">
        <v>14</v>
      </c>
      <c r="I24" s="20">
        <v>33</v>
      </c>
      <c r="J24" s="20">
        <v>69</v>
      </c>
      <c r="K24" s="20">
        <v>1</v>
      </c>
      <c r="L24" s="20">
        <v>3</v>
      </c>
      <c r="M24" s="20">
        <v>3</v>
      </c>
      <c r="N24" s="5">
        <v>7</v>
      </c>
      <c r="O24" s="5">
        <f t="shared" si="3"/>
        <v>21</v>
      </c>
    </row>
    <row r="25" spans="1:15" ht="15">
      <c r="A25" s="19" t="s">
        <v>90</v>
      </c>
      <c r="B25" s="20">
        <v>16</v>
      </c>
      <c r="C25" s="20" t="s">
        <v>83</v>
      </c>
      <c r="D25" s="20">
        <v>35.31</v>
      </c>
      <c r="E25" s="20">
        <v>35.44</v>
      </c>
      <c r="F25" s="20">
        <v>35.31</v>
      </c>
      <c r="G25" s="20">
        <v>14</v>
      </c>
      <c r="H25" s="20">
        <v>7</v>
      </c>
      <c r="I25" s="20">
        <v>68</v>
      </c>
      <c r="J25" s="20">
        <v>45</v>
      </c>
      <c r="K25" s="20">
        <v>1</v>
      </c>
      <c r="L25" s="20">
        <v>1</v>
      </c>
      <c r="M25" s="20">
        <v>1</v>
      </c>
      <c r="N25" s="5">
        <v>3</v>
      </c>
      <c r="O25" s="5">
        <f t="shared" si="3"/>
        <v>10</v>
      </c>
    </row>
    <row r="26" spans="1:15" ht="15">
      <c r="A26" s="6"/>
      <c r="B26" s="7"/>
      <c r="C26" s="7"/>
      <c r="D26" s="5"/>
      <c r="E26" s="11"/>
      <c r="F26" s="11"/>
      <c r="G26" s="5"/>
      <c r="H26" s="5"/>
      <c r="I26" s="5"/>
      <c r="J26" s="5"/>
      <c r="K26" s="5"/>
      <c r="L26" s="5"/>
      <c r="M26" s="5"/>
      <c r="N26" s="5">
        <f t="shared" si="2"/>
        <v>0</v>
      </c>
      <c r="O26" s="5">
        <f t="shared" si="3"/>
        <v>0</v>
      </c>
    </row>
    <row r="27" spans="1:15" ht="15">
      <c r="A27" s="6"/>
      <c r="B27" s="7"/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  <c r="N27" s="5">
        <f t="shared" si="2"/>
        <v>0</v>
      </c>
      <c r="O27" s="5">
        <f t="shared" si="3"/>
        <v>0</v>
      </c>
    </row>
    <row r="28" ht="15">
      <c r="O28" s="12">
        <f>SUM(O18:O27)</f>
        <v>78</v>
      </c>
    </row>
    <row r="30" spans="1:15" ht="15">
      <c r="A30" s="9" t="s">
        <v>37</v>
      </c>
      <c r="B30" s="18"/>
      <c r="E30" s="4"/>
      <c r="F30" s="4"/>
      <c r="G30" s="4"/>
      <c r="J30" s="4"/>
      <c r="K30" s="4"/>
      <c r="L30" s="4"/>
      <c r="M30" s="4"/>
      <c r="N30" s="4"/>
      <c r="O30" s="4"/>
    </row>
    <row r="31" spans="1:15" ht="15">
      <c r="A31" s="2" t="s">
        <v>0</v>
      </c>
      <c r="B31" s="10" t="s">
        <v>46</v>
      </c>
      <c r="C31" s="10" t="s">
        <v>23</v>
      </c>
      <c r="D31" s="8" t="s">
        <v>1</v>
      </c>
      <c r="E31" s="8" t="s">
        <v>2</v>
      </c>
      <c r="F31" s="8" t="s">
        <v>3</v>
      </c>
      <c r="G31" s="8" t="s">
        <v>4</v>
      </c>
      <c r="H31" s="8" t="s">
        <v>12</v>
      </c>
      <c r="I31" s="8" t="s">
        <v>14</v>
      </c>
      <c r="J31" s="8" t="s">
        <v>5</v>
      </c>
      <c r="K31" s="8" t="s">
        <v>6</v>
      </c>
      <c r="L31" s="8" t="s">
        <v>7</v>
      </c>
      <c r="M31" s="8" t="s">
        <v>8</v>
      </c>
      <c r="N31" s="8" t="s">
        <v>9</v>
      </c>
      <c r="O31" s="8" t="s">
        <v>10</v>
      </c>
    </row>
    <row r="32" spans="1:15" ht="1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5">
        <f>K32+L32+M32</f>
        <v>0</v>
      </c>
      <c r="O32" s="5">
        <f>H32+N32</f>
        <v>0</v>
      </c>
    </row>
    <row r="33" spans="1:15" ht="1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5">
        <f aca="true" t="shared" si="4" ref="N33:N39">K33+L33+M33</f>
        <v>0</v>
      </c>
      <c r="O33" s="5">
        <f aca="true" t="shared" si="5" ref="O33:O39">H33+N33</f>
        <v>0</v>
      </c>
    </row>
    <row r="34" spans="1:15" ht="1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5">
        <f t="shared" si="4"/>
        <v>0</v>
      </c>
      <c r="O34" s="5">
        <f t="shared" si="5"/>
        <v>0</v>
      </c>
    </row>
    <row r="35" spans="1:15" ht="1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5">
        <f t="shared" si="4"/>
        <v>0</v>
      </c>
      <c r="O35" s="5">
        <f t="shared" si="5"/>
        <v>0</v>
      </c>
    </row>
    <row r="36" spans="1:15" ht="1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5">
        <f t="shared" si="4"/>
        <v>0</v>
      </c>
      <c r="O36" s="5">
        <f t="shared" si="5"/>
        <v>0</v>
      </c>
    </row>
    <row r="37" spans="1:15" ht="1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5">
        <f t="shared" si="4"/>
        <v>0</v>
      </c>
      <c r="O37" s="5">
        <f t="shared" si="5"/>
        <v>0</v>
      </c>
    </row>
    <row r="38" spans="1:15" ht="1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5">
        <f t="shared" si="4"/>
        <v>0</v>
      </c>
      <c r="O38" s="5">
        <f t="shared" si="5"/>
        <v>0</v>
      </c>
    </row>
    <row r="39" spans="1:15" ht="1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5">
        <f t="shared" si="4"/>
        <v>0</v>
      </c>
      <c r="O39" s="5">
        <f t="shared" si="5"/>
        <v>0</v>
      </c>
    </row>
    <row r="40" spans="1:15" ht="15">
      <c r="A40" s="6"/>
      <c r="B40" s="7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">
      <c r="A41" s="6"/>
      <c r="B41" s="7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ht="15">
      <c r="O42" s="12">
        <f>SUM(O32:O41)</f>
        <v>0</v>
      </c>
    </row>
  </sheetData>
  <sheetProtection/>
  <mergeCells count="1">
    <mergeCell ref="A1:O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H46" sqref="H46"/>
    </sheetView>
  </sheetViews>
  <sheetFormatPr defaultColWidth="9.140625" defaultRowHeight="15"/>
  <cols>
    <col min="1" max="1" width="22.7109375" style="3" bestFit="1" customWidth="1"/>
    <col min="2" max="15" width="10.7109375" style="3" customWidth="1"/>
    <col min="16" max="18" width="9.140625" style="3" customWidth="1"/>
    <col min="19" max="19" width="6.421875" style="3" customWidth="1"/>
    <col min="20" max="20" width="6.7109375" style="3" customWidth="1"/>
    <col min="21" max="21" width="6.140625" style="3" customWidth="1"/>
    <col min="22" max="16384" width="9.140625" style="3" customWidth="1"/>
  </cols>
  <sheetData>
    <row r="1" spans="1:15" ht="23.25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ht="15">
      <c r="A3" s="9" t="s">
        <v>18</v>
      </c>
      <c r="B3" s="18"/>
      <c r="O3" s="15" t="s">
        <v>54</v>
      </c>
    </row>
    <row r="4" spans="1:15" s="1" customFormat="1" ht="15">
      <c r="A4" s="2" t="s">
        <v>0</v>
      </c>
      <c r="B4" s="10" t="s">
        <v>46</v>
      </c>
      <c r="C4" s="10" t="s">
        <v>23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12</v>
      </c>
      <c r="I4" s="8" t="s">
        <v>14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</row>
    <row r="5" spans="1:15" ht="15">
      <c r="A5" s="6" t="s">
        <v>57</v>
      </c>
      <c r="B5" s="7">
        <v>31</v>
      </c>
      <c r="C5" s="7" t="s">
        <v>15</v>
      </c>
      <c r="D5" s="11">
        <v>21.96</v>
      </c>
      <c r="E5" s="11">
        <v>22.15</v>
      </c>
      <c r="F5" s="11">
        <v>21.96</v>
      </c>
      <c r="G5" s="5">
        <v>8</v>
      </c>
      <c r="H5" s="5">
        <v>13</v>
      </c>
      <c r="I5" s="5">
        <v>19</v>
      </c>
      <c r="J5" s="5">
        <v>33</v>
      </c>
      <c r="K5" s="5">
        <v>3</v>
      </c>
      <c r="L5" s="5">
        <v>1</v>
      </c>
      <c r="M5" s="5">
        <v>1</v>
      </c>
      <c r="N5" s="5">
        <v>5</v>
      </c>
      <c r="O5" s="5">
        <v>18</v>
      </c>
    </row>
    <row r="6" spans="1:15" ht="15">
      <c r="A6" s="6" t="s">
        <v>61</v>
      </c>
      <c r="B6" s="7">
        <v>31</v>
      </c>
      <c r="C6" s="7" t="s">
        <v>15</v>
      </c>
      <c r="D6" s="11">
        <v>21.44</v>
      </c>
      <c r="E6" s="11">
        <v>20.7</v>
      </c>
      <c r="F6" s="11">
        <v>20.7</v>
      </c>
      <c r="G6" s="5">
        <v>3</v>
      </c>
      <c r="H6" s="5">
        <v>18</v>
      </c>
      <c r="I6" s="5">
        <v>8</v>
      </c>
      <c r="J6" s="5">
        <v>38</v>
      </c>
      <c r="K6" s="5">
        <v>3</v>
      </c>
      <c r="L6" s="5">
        <v>0</v>
      </c>
      <c r="M6" s="5">
        <v>1</v>
      </c>
      <c r="N6" s="5">
        <v>4</v>
      </c>
      <c r="O6" s="5">
        <v>22</v>
      </c>
    </row>
    <row r="7" spans="1:15" ht="15">
      <c r="A7" s="6" t="s">
        <v>81</v>
      </c>
      <c r="B7" s="7">
        <v>24</v>
      </c>
      <c r="C7" s="7" t="s">
        <v>16</v>
      </c>
      <c r="D7" s="13">
        <v>19.85</v>
      </c>
      <c r="E7" s="13">
        <v>19.92</v>
      </c>
      <c r="F7" s="11">
        <v>19.85</v>
      </c>
      <c r="G7" s="5">
        <v>2</v>
      </c>
      <c r="H7" s="5">
        <v>19</v>
      </c>
      <c r="I7" s="5">
        <v>6</v>
      </c>
      <c r="J7" s="5">
        <v>101</v>
      </c>
      <c r="K7" s="5">
        <v>1</v>
      </c>
      <c r="L7" s="5">
        <v>3</v>
      </c>
      <c r="M7" s="5">
        <v>1</v>
      </c>
      <c r="N7" s="5">
        <v>5</v>
      </c>
      <c r="O7" s="5">
        <v>24</v>
      </c>
    </row>
    <row r="8" spans="1:15" ht="15">
      <c r="A8" s="6" t="s">
        <v>29</v>
      </c>
      <c r="B8" s="7">
        <v>24</v>
      </c>
      <c r="C8" s="7" t="s">
        <v>16</v>
      </c>
      <c r="D8" s="11">
        <v>21.64</v>
      </c>
      <c r="E8" s="13">
        <v>22.17</v>
      </c>
      <c r="F8" s="11">
        <v>21.64</v>
      </c>
      <c r="G8" s="5">
        <v>5</v>
      </c>
      <c r="H8" s="5">
        <v>16</v>
      </c>
      <c r="I8" s="5">
        <v>15</v>
      </c>
      <c r="J8" s="5">
        <v>97</v>
      </c>
      <c r="K8" s="5">
        <v>3</v>
      </c>
      <c r="L8" s="5">
        <v>1</v>
      </c>
      <c r="M8" s="5">
        <v>1</v>
      </c>
      <c r="N8" s="5">
        <v>5</v>
      </c>
      <c r="O8" s="5">
        <v>21</v>
      </c>
    </row>
    <row r="9" spans="1:15" ht="15">
      <c r="A9" s="6" t="s">
        <v>11</v>
      </c>
      <c r="B9" s="7">
        <v>24</v>
      </c>
      <c r="C9" s="7" t="s">
        <v>16</v>
      </c>
      <c r="D9" s="13">
        <v>23.87</v>
      </c>
      <c r="E9" s="13">
        <v>23.89</v>
      </c>
      <c r="F9" s="13">
        <v>23.87</v>
      </c>
      <c r="G9" s="5">
        <v>9</v>
      </c>
      <c r="H9" s="5">
        <v>12</v>
      </c>
      <c r="I9" s="5">
        <v>36</v>
      </c>
      <c r="J9" s="5">
        <v>80</v>
      </c>
      <c r="K9" s="5">
        <v>1</v>
      </c>
      <c r="L9" s="5">
        <v>3</v>
      </c>
      <c r="M9" s="5">
        <v>3</v>
      </c>
      <c r="N9" s="5">
        <v>7</v>
      </c>
      <c r="O9" s="5">
        <v>19</v>
      </c>
    </row>
    <row r="10" spans="1:15" ht="15">
      <c r="A10" s="6" t="s">
        <v>25</v>
      </c>
      <c r="B10" s="7">
        <v>24</v>
      </c>
      <c r="C10" s="7" t="s">
        <v>16</v>
      </c>
      <c r="D10" s="13">
        <v>23.43</v>
      </c>
      <c r="E10" s="13">
        <v>23.15</v>
      </c>
      <c r="F10" s="13">
        <v>23.15</v>
      </c>
      <c r="G10" s="5">
        <v>7</v>
      </c>
      <c r="H10" s="5">
        <v>14</v>
      </c>
      <c r="I10" s="5">
        <v>30</v>
      </c>
      <c r="J10" s="5">
        <v>85</v>
      </c>
      <c r="K10" s="5">
        <v>3</v>
      </c>
      <c r="L10" s="5">
        <v>1</v>
      </c>
      <c r="M10" s="5">
        <v>1</v>
      </c>
      <c r="N10" s="5">
        <v>5</v>
      </c>
      <c r="O10" s="5">
        <v>19</v>
      </c>
    </row>
    <row r="11" spans="1:15" ht="15">
      <c r="A11" s="6" t="s">
        <v>40</v>
      </c>
      <c r="B11" s="7">
        <v>24</v>
      </c>
      <c r="C11" s="7" t="s">
        <v>16</v>
      </c>
      <c r="D11" s="11">
        <v>26.14</v>
      </c>
      <c r="E11" s="13">
        <v>25.68</v>
      </c>
      <c r="F11" s="11">
        <v>25.68</v>
      </c>
      <c r="G11" s="5">
        <v>13</v>
      </c>
      <c r="H11" s="5">
        <v>8</v>
      </c>
      <c r="I11" s="5">
        <v>51</v>
      </c>
      <c r="J11" s="5">
        <v>71</v>
      </c>
      <c r="K11" s="5">
        <v>1</v>
      </c>
      <c r="L11" s="5">
        <v>3</v>
      </c>
      <c r="M11" s="5">
        <v>3</v>
      </c>
      <c r="N11" s="5">
        <v>7</v>
      </c>
      <c r="O11" s="5">
        <v>15</v>
      </c>
    </row>
    <row r="12" spans="1:15" ht="15">
      <c r="A12" s="6" t="s">
        <v>55</v>
      </c>
      <c r="B12" s="7">
        <v>23</v>
      </c>
      <c r="C12" s="7" t="s">
        <v>39</v>
      </c>
      <c r="D12" s="11" t="s">
        <v>13</v>
      </c>
      <c r="E12" s="13">
        <v>23.85</v>
      </c>
      <c r="F12" s="11">
        <v>23.85</v>
      </c>
      <c r="G12" s="5">
        <v>10</v>
      </c>
      <c r="H12" s="5">
        <v>11</v>
      </c>
      <c r="I12" s="5">
        <v>35</v>
      </c>
      <c r="J12" s="5">
        <v>81</v>
      </c>
      <c r="K12" s="5">
        <v>3</v>
      </c>
      <c r="L12" s="5">
        <v>3</v>
      </c>
      <c r="M12" s="5">
        <v>3</v>
      </c>
      <c r="N12" s="5">
        <v>9</v>
      </c>
      <c r="O12" s="5">
        <v>20</v>
      </c>
    </row>
    <row r="13" spans="1:15" ht="15">
      <c r="A13" s="6" t="s">
        <v>24</v>
      </c>
      <c r="B13" s="7">
        <v>23</v>
      </c>
      <c r="C13" s="7" t="s">
        <v>39</v>
      </c>
      <c r="D13" s="11">
        <v>21.68</v>
      </c>
      <c r="E13" s="13">
        <v>21.78</v>
      </c>
      <c r="F13" s="11">
        <v>21.68</v>
      </c>
      <c r="G13" s="5">
        <v>2</v>
      </c>
      <c r="H13" s="5">
        <v>19</v>
      </c>
      <c r="I13" s="5">
        <v>16</v>
      </c>
      <c r="J13" s="5">
        <v>96</v>
      </c>
      <c r="K13" s="5">
        <v>3</v>
      </c>
      <c r="L13" s="5">
        <v>3</v>
      </c>
      <c r="M13" s="5">
        <v>3</v>
      </c>
      <c r="N13" s="5">
        <v>9</v>
      </c>
      <c r="O13" s="5">
        <v>28</v>
      </c>
    </row>
    <row r="14" spans="1:15" ht="15">
      <c r="A14" s="6" t="s">
        <v>52</v>
      </c>
      <c r="B14" s="7">
        <v>13</v>
      </c>
      <c r="C14" s="7" t="s">
        <v>17</v>
      </c>
      <c r="D14" s="11">
        <v>31.35</v>
      </c>
      <c r="E14" s="11">
        <v>31.18</v>
      </c>
      <c r="F14" s="11">
        <v>31.18</v>
      </c>
      <c r="G14" s="5">
        <v>10</v>
      </c>
      <c r="H14" s="5">
        <v>11</v>
      </c>
      <c r="I14" s="5">
        <v>83</v>
      </c>
      <c r="J14" s="5">
        <v>50</v>
      </c>
      <c r="K14" s="5">
        <v>1</v>
      </c>
      <c r="L14" s="5">
        <v>1</v>
      </c>
      <c r="M14" s="5">
        <v>1</v>
      </c>
      <c r="N14" s="5">
        <v>3</v>
      </c>
      <c r="O14" s="5">
        <v>14</v>
      </c>
    </row>
    <row r="15" spans="5:15" ht="15">
      <c r="E15" s="4"/>
      <c r="F15" s="4"/>
      <c r="G15" s="4"/>
      <c r="J15" s="4"/>
      <c r="K15" s="4"/>
      <c r="L15" s="4"/>
      <c r="M15" s="4"/>
      <c r="N15" s="4"/>
      <c r="O15" s="12">
        <f>SUM(O5:O14)</f>
        <v>200</v>
      </c>
    </row>
    <row r="16" spans="1:15" ht="15">
      <c r="A16" s="9" t="s">
        <v>19</v>
      </c>
      <c r="B16" s="18"/>
      <c r="E16" s="4"/>
      <c r="F16" s="4"/>
      <c r="G16" s="4"/>
      <c r="J16" s="4"/>
      <c r="K16" s="4"/>
      <c r="L16" s="4"/>
      <c r="M16" s="4"/>
      <c r="N16" s="4"/>
      <c r="O16" s="4"/>
    </row>
    <row r="17" spans="1:15" ht="15">
      <c r="A17" s="2" t="s">
        <v>0</v>
      </c>
      <c r="B17" s="10" t="s">
        <v>46</v>
      </c>
      <c r="C17" s="10" t="s">
        <v>23</v>
      </c>
      <c r="D17" s="8" t="s">
        <v>1</v>
      </c>
      <c r="E17" s="8" t="s">
        <v>2</v>
      </c>
      <c r="F17" s="8" t="s">
        <v>3</v>
      </c>
      <c r="G17" s="8" t="s">
        <v>4</v>
      </c>
      <c r="H17" s="8" t="s">
        <v>12</v>
      </c>
      <c r="I17" s="8" t="s">
        <v>14</v>
      </c>
      <c r="J17" s="8" t="s">
        <v>5</v>
      </c>
      <c r="K17" s="8" t="s">
        <v>6</v>
      </c>
      <c r="L17" s="8" t="s">
        <v>7</v>
      </c>
      <c r="M17" s="8" t="s">
        <v>8</v>
      </c>
      <c r="N17" s="8" t="s">
        <v>9</v>
      </c>
      <c r="O17" s="8" t="s">
        <v>10</v>
      </c>
    </row>
    <row r="18" spans="1:15" ht="15">
      <c r="A18" s="6" t="s">
        <v>59</v>
      </c>
      <c r="B18" s="7">
        <v>31</v>
      </c>
      <c r="C18" s="7" t="s">
        <v>80</v>
      </c>
      <c r="D18" s="11">
        <v>34</v>
      </c>
      <c r="E18" s="11">
        <v>33.33</v>
      </c>
      <c r="F18" s="11">
        <v>33.33</v>
      </c>
      <c r="G18" s="5">
        <v>26</v>
      </c>
      <c r="H18" s="5">
        <v>1</v>
      </c>
      <c r="I18" s="5">
        <v>89</v>
      </c>
      <c r="J18" s="5">
        <v>10</v>
      </c>
      <c r="K18" s="5">
        <v>0</v>
      </c>
      <c r="L18" s="5">
        <v>1</v>
      </c>
      <c r="M18" s="5">
        <v>3</v>
      </c>
      <c r="N18" s="5">
        <v>4</v>
      </c>
      <c r="O18" s="5">
        <v>5</v>
      </c>
    </row>
    <row r="19" spans="1:15" ht="15">
      <c r="A19" s="6" t="s">
        <v>91</v>
      </c>
      <c r="B19" s="7">
        <v>24</v>
      </c>
      <c r="C19" s="7" t="s">
        <v>82</v>
      </c>
      <c r="D19" s="13">
        <v>34.03</v>
      </c>
      <c r="E19" s="13">
        <v>34.48</v>
      </c>
      <c r="F19" s="13">
        <v>34.03</v>
      </c>
      <c r="G19" s="5">
        <v>20</v>
      </c>
      <c r="H19" s="5">
        <v>1</v>
      </c>
      <c r="I19" s="7">
        <v>93</v>
      </c>
      <c r="J19" s="5">
        <v>46</v>
      </c>
      <c r="K19" s="5">
        <v>3</v>
      </c>
      <c r="L19" s="5">
        <v>3</v>
      </c>
      <c r="M19" s="5">
        <v>1</v>
      </c>
      <c r="N19" s="5">
        <v>7</v>
      </c>
      <c r="O19" s="5">
        <v>8</v>
      </c>
    </row>
    <row r="20" spans="1:15" ht="15">
      <c r="A20" s="6" t="s">
        <v>92</v>
      </c>
      <c r="B20" s="7">
        <v>24</v>
      </c>
      <c r="C20" s="7" t="s">
        <v>82</v>
      </c>
      <c r="D20" s="13">
        <v>36.96</v>
      </c>
      <c r="E20" s="13">
        <v>34.86</v>
      </c>
      <c r="F20" s="13">
        <v>34.86</v>
      </c>
      <c r="G20" s="5">
        <v>21</v>
      </c>
      <c r="H20" s="5">
        <v>1</v>
      </c>
      <c r="I20" s="7">
        <v>94</v>
      </c>
      <c r="J20" s="5">
        <v>46</v>
      </c>
      <c r="K20" s="5">
        <v>1</v>
      </c>
      <c r="L20" s="5">
        <v>1</v>
      </c>
      <c r="M20" s="5">
        <v>3</v>
      </c>
      <c r="N20" s="5">
        <v>5</v>
      </c>
      <c r="O20" s="5">
        <v>6</v>
      </c>
    </row>
    <row r="21" spans="1:15" ht="15">
      <c r="A21" s="6" t="s">
        <v>88</v>
      </c>
      <c r="B21" s="7">
        <v>24</v>
      </c>
      <c r="C21" s="7" t="s">
        <v>82</v>
      </c>
      <c r="D21" s="13" t="s">
        <v>13</v>
      </c>
      <c r="E21" s="11">
        <v>42.94</v>
      </c>
      <c r="F21" s="11">
        <v>42.94</v>
      </c>
      <c r="G21" s="5">
        <v>23</v>
      </c>
      <c r="H21" s="5">
        <v>1</v>
      </c>
      <c r="I21" s="5">
        <v>97</v>
      </c>
      <c r="J21" s="5">
        <v>43</v>
      </c>
      <c r="K21" s="5">
        <v>1</v>
      </c>
      <c r="L21" s="5">
        <v>3</v>
      </c>
      <c r="M21" s="5">
        <v>1</v>
      </c>
      <c r="N21" s="5">
        <v>5</v>
      </c>
      <c r="O21" s="5">
        <v>6</v>
      </c>
    </row>
    <row r="22" spans="1:15" ht="15">
      <c r="A22" s="6" t="s">
        <v>41</v>
      </c>
      <c r="B22" s="7">
        <v>23</v>
      </c>
      <c r="C22" s="7" t="s">
        <v>83</v>
      </c>
      <c r="D22" s="13" t="s">
        <v>13</v>
      </c>
      <c r="E22" s="11">
        <v>26</v>
      </c>
      <c r="F22" s="11">
        <v>26</v>
      </c>
      <c r="G22" s="7">
        <v>15</v>
      </c>
      <c r="H22" s="5">
        <v>6</v>
      </c>
      <c r="I22" s="5">
        <v>52</v>
      </c>
      <c r="J22" s="5">
        <v>70</v>
      </c>
      <c r="K22" s="5">
        <v>3</v>
      </c>
      <c r="L22" s="5">
        <v>3</v>
      </c>
      <c r="M22" s="5">
        <v>1</v>
      </c>
      <c r="N22" s="5">
        <v>7</v>
      </c>
      <c r="O22" s="5">
        <v>13</v>
      </c>
    </row>
    <row r="23" spans="1:15" ht="15">
      <c r="A23" s="6" t="s">
        <v>42</v>
      </c>
      <c r="B23" s="7">
        <v>23</v>
      </c>
      <c r="C23" s="7" t="s">
        <v>83</v>
      </c>
      <c r="D23" s="11">
        <v>39.68</v>
      </c>
      <c r="E23" s="13">
        <v>28.33</v>
      </c>
      <c r="F23" s="11">
        <v>28.33</v>
      </c>
      <c r="G23" s="5">
        <v>20</v>
      </c>
      <c r="H23" s="5">
        <v>1</v>
      </c>
      <c r="I23" s="5">
        <v>73</v>
      </c>
      <c r="J23" s="5">
        <v>57</v>
      </c>
      <c r="K23" s="5">
        <v>3</v>
      </c>
      <c r="L23" s="5">
        <v>3</v>
      </c>
      <c r="M23" s="5">
        <v>3</v>
      </c>
      <c r="N23" s="5">
        <v>9</v>
      </c>
      <c r="O23" s="5">
        <v>10</v>
      </c>
    </row>
    <row r="24" spans="1:15" ht="15">
      <c r="A24" s="6" t="s">
        <v>93</v>
      </c>
      <c r="B24" s="7">
        <v>23</v>
      </c>
      <c r="C24" s="7" t="s">
        <v>83</v>
      </c>
      <c r="D24" s="11">
        <v>29.16</v>
      </c>
      <c r="E24" s="11">
        <v>27.56</v>
      </c>
      <c r="F24" s="11">
        <v>27.56</v>
      </c>
      <c r="G24" s="5">
        <v>19</v>
      </c>
      <c r="H24" s="5">
        <v>2</v>
      </c>
      <c r="I24" s="5">
        <v>66</v>
      </c>
      <c r="J24" s="5">
        <v>61</v>
      </c>
      <c r="K24" s="5">
        <v>3</v>
      </c>
      <c r="L24" s="5">
        <v>3</v>
      </c>
      <c r="M24" s="5">
        <v>3</v>
      </c>
      <c r="N24" s="5">
        <v>9</v>
      </c>
      <c r="O24" s="5">
        <v>11</v>
      </c>
    </row>
    <row r="25" spans="1:15" ht="15">
      <c r="A25" s="6" t="s">
        <v>50</v>
      </c>
      <c r="B25" s="7">
        <v>23</v>
      </c>
      <c r="C25" s="7" t="s">
        <v>83</v>
      </c>
      <c r="D25" s="13">
        <v>24.01</v>
      </c>
      <c r="E25" s="11">
        <v>23.96</v>
      </c>
      <c r="F25" s="11">
        <v>23.96</v>
      </c>
      <c r="G25" s="5">
        <v>11</v>
      </c>
      <c r="H25" s="5">
        <v>10</v>
      </c>
      <c r="I25" s="5">
        <v>39</v>
      </c>
      <c r="J25" s="3">
        <v>79</v>
      </c>
      <c r="K25" s="5">
        <v>3</v>
      </c>
      <c r="L25" s="5">
        <v>3</v>
      </c>
      <c r="M25" s="5">
        <v>0</v>
      </c>
      <c r="N25" s="5">
        <v>6</v>
      </c>
      <c r="O25" s="5">
        <v>16</v>
      </c>
    </row>
    <row r="26" spans="1:15" ht="15">
      <c r="A26" s="6" t="s">
        <v>94</v>
      </c>
      <c r="B26" s="7">
        <v>23</v>
      </c>
      <c r="C26" s="7" t="s">
        <v>83</v>
      </c>
      <c r="D26" s="11">
        <v>25.23</v>
      </c>
      <c r="E26" s="11">
        <v>24.79</v>
      </c>
      <c r="F26" s="11">
        <v>24.79</v>
      </c>
      <c r="G26" s="5">
        <v>13</v>
      </c>
      <c r="H26" s="5">
        <v>8</v>
      </c>
      <c r="I26" s="5">
        <v>47</v>
      </c>
      <c r="J26" s="5">
        <v>73</v>
      </c>
      <c r="K26" s="5">
        <v>1</v>
      </c>
      <c r="L26" s="5">
        <v>1</v>
      </c>
      <c r="M26" s="5">
        <v>3</v>
      </c>
      <c r="N26" s="5">
        <v>5</v>
      </c>
      <c r="O26" s="5">
        <v>13</v>
      </c>
    </row>
    <row r="27" spans="1:15" ht="15">
      <c r="A27" s="6" t="s">
        <v>95</v>
      </c>
      <c r="B27" s="7">
        <v>23</v>
      </c>
      <c r="C27" s="7" t="s">
        <v>83</v>
      </c>
      <c r="D27" s="13">
        <v>31.06</v>
      </c>
      <c r="E27" s="11">
        <v>30.36</v>
      </c>
      <c r="F27" s="11">
        <v>30.36</v>
      </c>
      <c r="G27" s="5">
        <v>22</v>
      </c>
      <c r="H27" s="5">
        <v>1</v>
      </c>
      <c r="I27" s="5">
        <v>81</v>
      </c>
      <c r="J27" s="5">
        <v>52</v>
      </c>
      <c r="K27" s="5">
        <v>1</v>
      </c>
      <c r="L27" s="5">
        <v>3</v>
      </c>
      <c r="M27" s="5">
        <v>3</v>
      </c>
      <c r="N27" s="5">
        <v>7</v>
      </c>
      <c r="O27" s="5">
        <v>8</v>
      </c>
    </row>
    <row r="28" ht="15">
      <c r="O28" s="12">
        <f>SUM(O18:O27)</f>
        <v>96</v>
      </c>
    </row>
    <row r="30" spans="1:15" ht="15">
      <c r="A30" s="9" t="s">
        <v>37</v>
      </c>
      <c r="B30" s="18"/>
      <c r="E30" s="4"/>
      <c r="F30" s="4"/>
      <c r="G30" s="4"/>
      <c r="J30" s="4"/>
      <c r="K30" s="4"/>
      <c r="L30" s="4"/>
      <c r="M30" s="4"/>
      <c r="N30" s="4"/>
      <c r="O30" s="4"/>
    </row>
    <row r="31" spans="1:15" ht="15">
      <c r="A31" s="2" t="s">
        <v>0</v>
      </c>
      <c r="B31" s="10" t="s">
        <v>46</v>
      </c>
      <c r="C31" s="10" t="s">
        <v>23</v>
      </c>
      <c r="D31" s="8" t="s">
        <v>1</v>
      </c>
      <c r="E31" s="8" t="s">
        <v>2</v>
      </c>
      <c r="F31" s="8" t="s">
        <v>3</v>
      </c>
      <c r="G31" s="8" t="s">
        <v>4</v>
      </c>
      <c r="H31" s="8" t="s">
        <v>12</v>
      </c>
      <c r="I31" s="8" t="s">
        <v>14</v>
      </c>
      <c r="J31" s="8" t="s">
        <v>5</v>
      </c>
      <c r="K31" s="8" t="s">
        <v>6</v>
      </c>
      <c r="L31" s="8" t="s">
        <v>7</v>
      </c>
      <c r="M31" s="8" t="s">
        <v>8</v>
      </c>
      <c r="N31" s="8" t="s">
        <v>9</v>
      </c>
      <c r="O31" s="8" t="s">
        <v>10</v>
      </c>
    </row>
    <row r="32" spans="1:15" ht="15">
      <c r="A32" s="6" t="s">
        <v>99</v>
      </c>
      <c r="B32" s="7">
        <v>4</v>
      </c>
      <c r="C32" s="7" t="s">
        <v>30</v>
      </c>
      <c r="D32" s="13">
        <v>23.92</v>
      </c>
      <c r="E32" s="11">
        <v>22.16</v>
      </c>
      <c r="F32" s="11">
        <v>22.16</v>
      </c>
      <c r="G32" s="5">
        <v>3</v>
      </c>
      <c r="H32" s="5">
        <v>18</v>
      </c>
      <c r="I32" s="5">
        <v>21</v>
      </c>
      <c r="J32" s="5">
        <v>92</v>
      </c>
      <c r="K32" s="5">
        <v>0</v>
      </c>
      <c r="L32" s="5">
        <v>3</v>
      </c>
      <c r="M32" s="5">
        <v>0</v>
      </c>
      <c r="N32" s="5">
        <v>3</v>
      </c>
      <c r="O32" s="5">
        <v>21</v>
      </c>
    </row>
    <row r="33" spans="1:15" ht="15">
      <c r="A33" s="6"/>
      <c r="B33" s="7"/>
      <c r="C33" s="7"/>
      <c r="D33" s="13"/>
      <c r="E33" s="13"/>
      <c r="F33" s="13"/>
      <c r="G33" s="5"/>
      <c r="H33" s="5"/>
      <c r="I33" s="7"/>
      <c r="J33" s="5"/>
      <c r="K33" s="5"/>
      <c r="L33" s="5"/>
      <c r="M33" s="5"/>
      <c r="N33" s="5"/>
      <c r="O33" s="5"/>
    </row>
    <row r="34" spans="1:15" ht="15">
      <c r="A34" s="6"/>
      <c r="B34" s="7"/>
      <c r="C34" s="7"/>
      <c r="D34" s="13"/>
      <c r="E34" s="13"/>
      <c r="F34" s="13"/>
      <c r="G34" s="7"/>
      <c r="H34" s="5"/>
      <c r="I34" s="7"/>
      <c r="J34" s="5"/>
      <c r="K34" s="5"/>
      <c r="L34" s="5"/>
      <c r="M34" s="5"/>
      <c r="N34" s="5"/>
      <c r="O34" s="5"/>
    </row>
    <row r="35" spans="1:15" ht="15">
      <c r="A35" s="6"/>
      <c r="B35" s="7"/>
      <c r="C35" s="7"/>
      <c r="D35" s="13"/>
      <c r="E35" s="13"/>
      <c r="F35" s="13"/>
      <c r="G35" s="5"/>
      <c r="H35" s="5"/>
      <c r="I35" s="5"/>
      <c r="J35" s="5"/>
      <c r="K35" s="5"/>
      <c r="L35" s="5"/>
      <c r="M35" s="5"/>
      <c r="N35" s="5"/>
      <c r="O35" s="5"/>
    </row>
    <row r="36" spans="1:15" ht="15">
      <c r="A36" s="6"/>
      <c r="B36" s="7"/>
      <c r="C36" s="7"/>
      <c r="D36" s="11"/>
      <c r="E36" s="11"/>
      <c r="F36" s="11"/>
      <c r="G36" s="5"/>
      <c r="H36" s="5"/>
      <c r="I36" s="5"/>
      <c r="J36" s="5"/>
      <c r="K36" s="5"/>
      <c r="L36" s="5"/>
      <c r="M36" s="5"/>
      <c r="N36" s="5"/>
      <c r="O36" s="5"/>
    </row>
    <row r="37" spans="1:15" ht="15">
      <c r="A37" s="6"/>
      <c r="B37" s="7"/>
      <c r="C37" s="7"/>
      <c r="D37" s="11"/>
      <c r="E37" s="13"/>
      <c r="F37" s="11"/>
      <c r="G37" s="5"/>
      <c r="H37" s="5"/>
      <c r="I37" s="5"/>
      <c r="J37" s="5"/>
      <c r="K37" s="5"/>
      <c r="L37" s="5"/>
      <c r="M37" s="5"/>
      <c r="N37" s="5"/>
      <c r="O37" s="5"/>
    </row>
    <row r="38" spans="1:15" ht="15">
      <c r="A38" s="6"/>
      <c r="B38" s="7"/>
      <c r="C38" s="7"/>
      <c r="D38" s="7"/>
      <c r="E38" s="7"/>
      <c r="F38" s="7"/>
      <c r="G38" s="5"/>
      <c r="H38" s="5"/>
      <c r="I38" s="7"/>
      <c r="J38" s="5"/>
      <c r="K38" s="5"/>
      <c r="L38" s="5"/>
      <c r="M38" s="5"/>
      <c r="N38" s="5"/>
      <c r="O38" s="5"/>
    </row>
    <row r="39" spans="1:15" ht="15">
      <c r="A39" s="6"/>
      <c r="B39" s="7"/>
      <c r="C39" s="7"/>
      <c r="D39" s="5"/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>
      <c r="A40" s="6"/>
      <c r="B40" s="7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">
      <c r="A41" s="6"/>
      <c r="B41" s="7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ht="15">
      <c r="O42" s="12">
        <f>SUM(O32:O41)</f>
        <v>21</v>
      </c>
    </row>
  </sheetData>
  <sheetProtection/>
  <mergeCells count="1">
    <mergeCell ref="A1:O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22.7109375" style="3" bestFit="1" customWidth="1"/>
    <col min="2" max="15" width="10.7109375" style="3" customWidth="1"/>
    <col min="16" max="18" width="9.140625" style="3" customWidth="1"/>
    <col min="19" max="19" width="6.421875" style="3" customWidth="1"/>
    <col min="20" max="20" width="6.7109375" style="3" customWidth="1"/>
    <col min="21" max="21" width="6.140625" style="3" customWidth="1"/>
    <col min="22" max="16384" width="9.140625" style="3" customWidth="1"/>
  </cols>
  <sheetData>
    <row r="1" spans="1:15" ht="23.25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ht="15">
      <c r="A3" s="9" t="s">
        <v>18</v>
      </c>
      <c r="B3" s="18"/>
      <c r="O3" s="15" t="s">
        <v>54</v>
      </c>
    </row>
    <row r="4" spans="1:15" s="1" customFormat="1" ht="15">
      <c r="A4" s="2" t="s">
        <v>0</v>
      </c>
      <c r="B4" s="10" t="s">
        <v>46</v>
      </c>
      <c r="C4" s="10" t="s">
        <v>23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12</v>
      </c>
      <c r="I4" s="8" t="s">
        <v>14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</row>
    <row r="5" spans="1:15" ht="15">
      <c r="A5" s="6"/>
      <c r="B5" s="7"/>
      <c r="C5" s="7"/>
      <c r="D5" s="11"/>
      <c r="E5" s="11"/>
      <c r="F5" s="11"/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s="6"/>
      <c r="B6" s="7"/>
      <c r="C6" s="7"/>
      <c r="D6" s="11"/>
      <c r="E6" s="11"/>
      <c r="F6" s="11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6"/>
      <c r="B7" s="7"/>
      <c r="C7" s="7"/>
      <c r="D7" s="13"/>
      <c r="E7" s="13"/>
      <c r="F7" s="11"/>
      <c r="G7" s="5"/>
      <c r="H7" s="5"/>
      <c r="I7" s="5"/>
      <c r="J7" s="5"/>
      <c r="K7" s="5"/>
      <c r="L7" s="5"/>
      <c r="M7" s="5"/>
      <c r="N7" s="5"/>
      <c r="O7" s="5"/>
    </row>
    <row r="8" spans="1:15" ht="15">
      <c r="A8" s="6"/>
      <c r="B8" s="7"/>
      <c r="C8" s="7"/>
      <c r="D8" s="11"/>
      <c r="E8" s="13"/>
      <c r="F8" s="11"/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6"/>
      <c r="B9" s="7"/>
      <c r="C9" s="7"/>
      <c r="D9" s="13"/>
      <c r="E9" s="13"/>
      <c r="F9" s="13"/>
      <c r="G9" s="5"/>
      <c r="H9" s="5"/>
      <c r="I9" s="5"/>
      <c r="J9" s="5"/>
      <c r="K9" s="5"/>
      <c r="L9" s="5"/>
      <c r="M9" s="5"/>
      <c r="N9" s="5"/>
      <c r="O9" s="5"/>
    </row>
    <row r="10" spans="1:15" ht="15">
      <c r="A10" s="6"/>
      <c r="B10" s="7"/>
      <c r="C10" s="7"/>
      <c r="D10" s="13"/>
      <c r="E10" s="13"/>
      <c r="F10" s="13"/>
      <c r="G10" s="5"/>
      <c r="H10" s="5"/>
      <c r="I10" s="5"/>
      <c r="J10" s="5"/>
      <c r="K10" s="5"/>
      <c r="L10" s="5"/>
      <c r="M10" s="5"/>
      <c r="N10" s="5"/>
      <c r="O10" s="5"/>
    </row>
    <row r="11" spans="1:15" ht="15">
      <c r="A11" s="6"/>
      <c r="B11" s="7"/>
      <c r="C11" s="7"/>
      <c r="D11" s="11"/>
      <c r="E11" s="13"/>
      <c r="F11" s="11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6"/>
      <c r="B12" s="7"/>
      <c r="C12" s="7"/>
      <c r="D12" s="11"/>
      <c r="E12" s="13"/>
      <c r="F12" s="11"/>
      <c r="G12" s="5"/>
      <c r="H12" s="5"/>
      <c r="I12" s="5"/>
      <c r="J12" s="5"/>
      <c r="K12" s="5"/>
      <c r="L12" s="5"/>
      <c r="M12" s="5"/>
      <c r="N12" s="5"/>
      <c r="O12" s="5"/>
    </row>
    <row r="13" spans="1:15" ht="15">
      <c r="A13" s="6"/>
      <c r="B13" s="7"/>
      <c r="C13" s="7"/>
      <c r="D13" s="11"/>
      <c r="E13" s="13"/>
      <c r="F13" s="11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6"/>
      <c r="B14" s="7"/>
      <c r="C14" s="7"/>
      <c r="D14" s="11"/>
      <c r="E14" s="11"/>
      <c r="F14" s="11"/>
      <c r="G14" s="5"/>
      <c r="H14" s="5"/>
      <c r="I14" s="5"/>
      <c r="J14" s="5"/>
      <c r="K14" s="5"/>
      <c r="L14" s="5"/>
      <c r="M14" s="5"/>
      <c r="N14" s="5"/>
      <c r="O14" s="5"/>
    </row>
    <row r="15" spans="5:15" ht="15">
      <c r="E15" s="4"/>
      <c r="F15" s="4"/>
      <c r="G15" s="4"/>
      <c r="J15" s="4"/>
      <c r="K15" s="4"/>
      <c r="L15" s="4"/>
      <c r="M15" s="4"/>
      <c r="N15" s="4"/>
      <c r="O15" s="12">
        <f>SUM(O5:O14)</f>
        <v>0</v>
      </c>
    </row>
  </sheetData>
  <sheetProtection/>
  <mergeCells count="1">
    <mergeCell ref="A1:O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2.421875" style="0" customWidth="1"/>
    <col min="2" max="2" width="28.421875" style="0" customWidth="1"/>
  </cols>
  <sheetData>
    <row r="1" spans="1:3" ht="18.75">
      <c r="A1" s="38" t="s">
        <v>69</v>
      </c>
      <c r="B1" s="38"/>
      <c r="C1" s="38"/>
    </row>
    <row r="3" spans="1:3" ht="15">
      <c r="A3" s="10" t="s">
        <v>26</v>
      </c>
      <c r="B3" s="10" t="s">
        <v>27</v>
      </c>
      <c r="C3" s="10" t="s">
        <v>28</v>
      </c>
    </row>
    <row r="4" spans="1:3" ht="15">
      <c r="A4" s="7">
        <v>1</v>
      </c>
      <c r="B4" s="14" t="s">
        <v>33</v>
      </c>
      <c r="C4" s="7">
        <v>1075</v>
      </c>
    </row>
    <row r="5" spans="1:3" ht="15">
      <c r="A5" s="7">
        <v>2</v>
      </c>
      <c r="B5" s="17" t="s">
        <v>38</v>
      </c>
      <c r="C5" s="7">
        <v>1003</v>
      </c>
    </row>
    <row r="6" spans="1:3" ht="15">
      <c r="A6" s="7">
        <v>3</v>
      </c>
      <c r="B6" s="17" t="s">
        <v>18</v>
      </c>
      <c r="C6" s="7">
        <v>948</v>
      </c>
    </row>
    <row r="7" spans="1:3" ht="15">
      <c r="A7" s="7">
        <v>4</v>
      </c>
      <c r="B7" s="17" t="s">
        <v>96</v>
      </c>
      <c r="C7" s="7">
        <v>872</v>
      </c>
    </row>
    <row r="8" spans="1:3" ht="15">
      <c r="A8" s="7">
        <v>5</v>
      </c>
      <c r="B8" s="17" t="s">
        <v>32</v>
      </c>
      <c r="C8" s="7">
        <v>855</v>
      </c>
    </row>
    <row r="9" spans="1:3" ht="15">
      <c r="A9" s="7">
        <v>6</v>
      </c>
      <c r="B9" s="14" t="s">
        <v>44</v>
      </c>
      <c r="C9" s="7">
        <v>835</v>
      </c>
    </row>
    <row r="10" spans="1:3" ht="15">
      <c r="A10" s="7">
        <v>7</v>
      </c>
      <c r="B10" s="14" t="s">
        <v>78</v>
      </c>
      <c r="C10" s="7">
        <v>819</v>
      </c>
    </row>
    <row r="11" spans="1:3" ht="15">
      <c r="A11" s="7">
        <v>8</v>
      </c>
      <c r="B11" s="14" t="s">
        <v>34</v>
      </c>
      <c r="C11" s="7">
        <v>580</v>
      </c>
    </row>
    <row r="12" spans="1:3" ht="15">
      <c r="A12" s="7">
        <v>9</v>
      </c>
      <c r="B12" s="14" t="s">
        <v>19</v>
      </c>
      <c r="C12" s="7">
        <v>395</v>
      </c>
    </row>
    <row r="13" spans="1:3" ht="15">
      <c r="A13" s="7">
        <v>10</v>
      </c>
      <c r="B13" s="14" t="s">
        <v>70</v>
      </c>
      <c r="C13" s="7">
        <v>220</v>
      </c>
    </row>
    <row r="14" spans="1:3" ht="15">
      <c r="A14" s="7">
        <v>11</v>
      </c>
      <c r="B14" s="17" t="s">
        <v>72</v>
      </c>
      <c r="C14" s="7">
        <v>194</v>
      </c>
    </row>
    <row r="15" spans="1:3" ht="15">
      <c r="A15" s="7">
        <v>12</v>
      </c>
      <c r="B15" s="14" t="s">
        <v>79</v>
      </c>
      <c r="C15" s="7">
        <v>165</v>
      </c>
    </row>
    <row r="16" spans="1:3" ht="15">
      <c r="A16" s="7">
        <v>13</v>
      </c>
      <c r="B16" s="14" t="s">
        <v>71</v>
      </c>
      <c r="C16" s="7">
        <v>162</v>
      </c>
    </row>
    <row r="17" spans="1:3" ht="15">
      <c r="A17" s="7">
        <v>14</v>
      </c>
      <c r="B17" s="17" t="s">
        <v>45</v>
      </c>
      <c r="C17" s="7">
        <v>107</v>
      </c>
    </row>
    <row r="18" spans="1:3" ht="15">
      <c r="A18" s="7">
        <v>15</v>
      </c>
      <c r="B18" s="14" t="s">
        <v>37</v>
      </c>
      <c r="C18" s="7">
        <v>48</v>
      </c>
    </row>
    <row r="19" spans="1:3" ht="15">
      <c r="A19" s="16">
        <v>16</v>
      </c>
      <c r="B19" s="17" t="s">
        <v>73</v>
      </c>
      <c r="C19" s="16">
        <v>37</v>
      </c>
    </row>
    <row r="20" spans="1:3" ht="15">
      <c r="A20" s="16"/>
      <c r="B20" s="17"/>
      <c r="C20" s="16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O98"/>
  <sheetViews>
    <sheetView zoomScalePageLayoutView="0" workbookViewId="0" topLeftCell="A9">
      <selection activeCell="O9" sqref="O9:O11"/>
    </sheetView>
  </sheetViews>
  <sheetFormatPr defaultColWidth="9.140625" defaultRowHeight="15"/>
  <cols>
    <col min="1" max="1" width="16.7109375" style="0" bestFit="1" customWidth="1"/>
    <col min="15" max="15" width="12.28125" style="33" customWidth="1"/>
  </cols>
  <sheetData>
    <row r="5" spans="1:15" ht="15">
      <c r="A5" s="2" t="s">
        <v>0</v>
      </c>
      <c r="B5" s="10" t="s">
        <v>62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12</v>
      </c>
      <c r="H5" s="8" t="s">
        <v>14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97</v>
      </c>
    </row>
    <row r="6" spans="1:15" ht="15">
      <c r="A6" s="19" t="s">
        <v>86</v>
      </c>
      <c r="B6" s="20">
        <v>24</v>
      </c>
      <c r="C6" s="20">
        <v>42.82</v>
      </c>
      <c r="D6" s="20">
        <v>41.27</v>
      </c>
      <c r="E6" s="20">
        <v>41.27</v>
      </c>
      <c r="F6" s="20">
        <v>21</v>
      </c>
      <c r="G6" s="20">
        <v>1</v>
      </c>
      <c r="H6" s="20">
        <v>81</v>
      </c>
      <c r="I6" s="20">
        <v>35</v>
      </c>
      <c r="J6" s="20">
        <v>0</v>
      </c>
      <c r="K6" s="20">
        <v>3</v>
      </c>
      <c r="L6" s="20">
        <v>3</v>
      </c>
      <c r="M6" s="5">
        <f>J6+K6+L6</f>
        <v>6</v>
      </c>
      <c r="N6" s="5">
        <f>G6+M6</f>
        <v>7</v>
      </c>
      <c r="O6" s="35">
        <v>7</v>
      </c>
    </row>
    <row r="7" spans="1:15" ht="15">
      <c r="A7" s="21" t="s">
        <v>57</v>
      </c>
      <c r="B7" s="9">
        <v>37</v>
      </c>
      <c r="C7" s="12">
        <v>23.14</v>
      </c>
      <c r="D7" s="12">
        <v>23.85</v>
      </c>
      <c r="E7" s="12">
        <v>23.14</v>
      </c>
      <c r="F7" s="12">
        <v>8</v>
      </c>
      <c r="G7" s="12">
        <v>13</v>
      </c>
      <c r="H7" s="12">
        <v>25</v>
      </c>
      <c r="I7" s="12">
        <v>37</v>
      </c>
      <c r="J7" s="12">
        <v>3</v>
      </c>
      <c r="K7" s="12">
        <v>3</v>
      </c>
      <c r="L7" s="12">
        <v>1</v>
      </c>
      <c r="M7" s="12">
        <f>SUM(J7:L7)</f>
        <v>7</v>
      </c>
      <c r="N7" s="12">
        <f>G7+M7</f>
        <v>20</v>
      </c>
      <c r="O7" s="40">
        <f>SUM(N7:N8)/2</f>
        <v>19</v>
      </c>
    </row>
    <row r="8" spans="1:15" ht="15">
      <c r="A8" s="21" t="s">
        <v>57</v>
      </c>
      <c r="B8" s="9">
        <v>31</v>
      </c>
      <c r="C8" s="22">
        <v>21.96</v>
      </c>
      <c r="D8" s="22">
        <v>22.15</v>
      </c>
      <c r="E8" s="22">
        <v>21.96</v>
      </c>
      <c r="F8" s="12">
        <v>8</v>
      </c>
      <c r="G8" s="12">
        <v>13</v>
      </c>
      <c r="H8" s="12">
        <v>19</v>
      </c>
      <c r="I8" s="12">
        <v>33</v>
      </c>
      <c r="J8" s="12">
        <v>3</v>
      </c>
      <c r="K8" s="12">
        <v>1</v>
      </c>
      <c r="L8" s="12">
        <v>1</v>
      </c>
      <c r="M8" s="12">
        <v>5</v>
      </c>
      <c r="N8" s="12">
        <v>18</v>
      </c>
      <c r="O8" s="40"/>
    </row>
    <row r="9" spans="1:15" ht="15">
      <c r="A9" s="6" t="s">
        <v>31</v>
      </c>
      <c r="B9" s="7">
        <v>37</v>
      </c>
      <c r="C9" s="5">
        <v>25.65</v>
      </c>
      <c r="D9" s="5">
        <v>31.12</v>
      </c>
      <c r="E9" s="5">
        <v>25.65</v>
      </c>
      <c r="F9" s="5">
        <v>16</v>
      </c>
      <c r="G9" s="5">
        <v>5</v>
      </c>
      <c r="H9" s="5">
        <v>56</v>
      </c>
      <c r="I9" s="5">
        <v>29</v>
      </c>
      <c r="J9" s="5">
        <v>3</v>
      </c>
      <c r="K9" s="5">
        <v>1</v>
      </c>
      <c r="L9" s="5">
        <v>3</v>
      </c>
      <c r="M9" s="5">
        <f>J9+K9+L9</f>
        <v>7</v>
      </c>
      <c r="N9" s="5">
        <f>G9+M9</f>
        <v>12</v>
      </c>
      <c r="O9" s="39">
        <f>SUM(N9:N11)/4</f>
        <v>12.5</v>
      </c>
    </row>
    <row r="10" spans="1:15" ht="15">
      <c r="A10" s="6" t="s">
        <v>31</v>
      </c>
      <c r="B10" s="7">
        <v>30</v>
      </c>
      <c r="C10" s="5">
        <v>24.75</v>
      </c>
      <c r="D10" s="5">
        <v>24.66</v>
      </c>
      <c r="E10" s="5">
        <v>24.66</v>
      </c>
      <c r="F10" s="5">
        <v>9</v>
      </c>
      <c r="G10" s="5">
        <v>12</v>
      </c>
      <c r="H10" s="5">
        <v>40</v>
      </c>
      <c r="I10" s="5">
        <v>32</v>
      </c>
      <c r="J10" s="5">
        <v>3</v>
      </c>
      <c r="K10" s="5">
        <v>1</v>
      </c>
      <c r="L10" s="5">
        <v>3</v>
      </c>
      <c r="M10" s="5">
        <f>SUM(J10:L10)</f>
        <v>7</v>
      </c>
      <c r="N10" s="5">
        <f>G10+M10</f>
        <v>19</v>
      </c>
      <c r="O10" s="39"/>
    </row>
    <row r="11" spans="1:15" ht="15">
      <c r="A11" s="19" t="s">
        <v>31</v>
      </c>
      <c r="B11" s="20">
        <v>12</v>
      </c>
      <c r="C11" s="20">
        <v>28.35</v>
      </c>
      <c r="D11" s="20">
        <v>28.04</v>
      </c>
      <c r="E11" s="20">
        <v>28.04</v>
      </c>
      <c r="F11" s="20">
        <v>9</v>
      </c>
      <c r="G11" s="20">
        <v>12</v>
      </c>
      <c r="H11" s="20">
        <v>32</v>
      </c>
      <c r="I11" s="20">
        <v>20</v>
      </c>
      <c r="J11" s="20">
        <v>1</v>
      </c>
      <c r="K11" s="20">
        <v>3</v>
      </c>
      <c r="L11" s="20">
        <v>3</v>
      </c>
      <c r="M11" s="5">
        <f>SUM(J11:L11)</f>
        <v>7</v>
      </c>
      <c r="N11" s="5">
        <f>G11+M11</f>
        <v>19</v>
      </c>
      <c r="O11" s="39"/>
    </row>
    <row r="12" spans="1:15" ht="15">
      <c r="A12" s="21" t="s">
        <v>11</v>
      </c>
      <c r="B12" s="9">
        <v>27</v>
      </c>
      <c r="C12" s="12">
        <v>24.35</v>
      </c>
      <c r="D12" s="12">
        <v>24.42</v>
      </c>
      <c r="E12" s="12">
        <v>24.35</v>
      </c>
      <c r="F12" s="12">
        <v>9</v>
      </c>
      <c r="G12" s="12">
        <v>12</v>
      </c>
      <c r="H12" s="12">
        <v>43</v>
      </c>
      <c r="I12" s="12">
        <v>98</v>
      </c>
      <c r="J12" s="12">
        <v>3</v>
      </c>
      <c r="K12" s="12">
        <v>1</v>
      </c>
      <c r="L12" s="12">
        <v>3</v>
      </c>
      <c r="M12" s="12">
        <f>SUM(J12:L12)</f>
        <v>7</v>
      </c>
      <c r="N12" s="12">
        <f>G12+M12</f>
        <v>19</v>
      </c>
      <c r="O12" s="40">
        <f>SUM(N12:N14)/3</f>
        <v>19</v>
      </c>
    </row>
    <row r="13" spans="1:15" ht="15">
      <c r="A13" s="23" t="s">
        <v>11</v>
      </c>
      <c r="B13" s="24">
        <v>24</v>
      </c>
      <c r="C13" s="24">
        <v>25.33</v>
      </c>
      <c r="D13" s="24">
        <v>25.57</v>
      </c>
      <c r="E13" s="24">
        <v>25.33</v>
      </c>
      <c r="F13" s="24">
        <v>7</v>
      </c>
      <c r="G13" s="24">
        <v>14</v>
      </c>
      <c r="H13" s="24">
        <v>23</v>
      </c>
      <c r="I13" s="24">
        <v>76</v>
      </c>
      <c r="J13" s="24">
        <v>1</v>
      </c>
      <c r="K13" s="24">
        <v>1</v>
      </c>
      <c r="L13" s="24">
        <v>3</v>
      </c>
      <c r="M13" s="12">
        <f>SUM(J13:L13)</f>
        <v>5</v>
      </c>
      <c r="N13" s="12">
        <f>G13+M13</f>
        <v>19</v>
      </c>
      <c r="O13" s="40"/>
    </row>
    <row r="14" spans="1:15" ht="15">
      <c r="A14" s="21" t="s">
        <v>11</v>
      </c>
      <c r="B14" s="9">
        <v>24</v>
      </c>
      <c r="C14" s="25">
        <v>23.87</v>
      </c>
      <c r="D14" s="25">
        <v>23.89</v>
      </c>
      <c r="E14" s="25">
        <v>23.87</v>
      </c>
      <c r="F14" s="12">
        <v>9</v>
      </c>
      <c r="G14" s="12">
        <v>12</v>
      </c>
      <c r="H14" s="12">
        <v>36</v>
      </c>
      <c r="I14" s="12">
        <v>80</v>
      </c>
      <c r="J14" s="12">
        <v>1</v>
      </c>
      <c r="K14" s="12">
        <v>3</v>
      </c>
      <c r="L14" s="12">
        <v>3</v>
      </c>
      <c r="M14" s="12">
        <v>7</v>
      </c>
      <c r="N14" s="12">
        <v>19</v>
      </c>
      <c r="O14" s="40"/>
    </row>
    <row r="15" spans="1:15" ht="15">
      <c r="A15" s="6" t="s">
        <v>50</v>
      </c>
      <c r="B15" s="7">
        <v>34</v>
      </c>
      <c r="C15" s="5">
        <v>25.83</v>
      </c>
      <c r="D15" s="5">
        <v>25.83</v>
      </c>
      <c r="E15" s="5">
        <v>25.83</v>
      </c>
      <c r="F15" s="5">
        <v>22</v>
      </c>
      <c r="G15" s="5">
        <v>1</v>
      </c>
      <c r="H15" s="5">
        <v>61</v>
      </c>
      <c r="I15" s="5">
        <v>86</v>
      </c>
      <c r="J15" s="5">
        <v>3</v>
      </c>
      <c r="K15" s="5">
        <v>1</v>
      </c>
      <c r="L15" s="5">
        <v>1</v>
      </c>
      <c r="M15" s="5">
        <f>J15+K15+L15</f>
        <v>5</v>
      </c>
      <c r="N15" s="5">
        <f>G15+M15</f>
        <v>6</v>
      </c>
      <c r="O15" s="39">
        <f>SUM(N15:N16)/2</f>
        <v>11</v>
      </c>
    </row>
    <row r="16" spans="1:15" ht="15">
      <c r="A16" s="6" t="s">
        <v>50</v>
      </c>
      <c r="B16" s="7">
        <v>23</v>
      </c>
      <c r="C16" s="13">
        <v>24.01</v>
      </c>
      <c r="D16" s="11">
        <v>23.96</v>
      </c>
      <c r="E16" s="11">
        <v>23.96</v>
      </c>
      <c r="F16" s="5">
        <v>11</v>
      </c>
      <c r="G16" s="5">
        <v>10</v>
      </c>
      <c r="H16" s="5">
        <v>39</v>
      </c>
      <c r="I16" s="5">
        <v>79</v>
      </c>
      <c r="J16" s="5">
        <v>3</v>
      </c>
      <c r="K16" s="5">
        <v>3</v>
      </c>
      <c r="L16" s="5">
        <v>0</v>
      </c>
      <c r="M16" s="5">
        <v>6</v>
      </c>
      <c r="N16" s="5">
        <v>16</v>
      </c>
      <c r="O16" s="39"/>
    </row>
    <row r="17" spans="1:15" ht="15">
      <c r="A17" s="21" t="s">
        <v>58</v>
      </c>
      <c r="B17" s="9">
        <v>23</v>
      </c>
      <c r="C17" s="12">
        <v>46.84</v>
      </c>
      <c r="D17" s="9">
        <v>23.03</v>
      </c>
      <c r="E17" s="12">
        <v>23.03</v>
      </c>
      <c r="F17" s="12">
        <v>7</v>
      </c>
      <c r="G17" s="12">
        <v>14</v>
      </c>
      <c r="H17" s="12">
        <v>28</v>
      </c>
      <c r="I17" s="12">
        <v>84</v>
      </c>
      <c r="J17" s="12">
        <v>1</v>
      </c>
      <c r="K17" s="12">
        <v>3</v>
      </c>
      <c r="L17" s="12">
        <v>3</v>
      </c>
      <c r="M17" s="12">
        <f>SUM(J17:L17)</f>
        <v>7</v>
      </c>
      <c r="N17" s="12">
        <f>G17+M17</f>
        <v>21</v>
      </c>
      <c r="O17" s="40">
        <f>SUM(N17:N18)/2</f>
        <v>22.5</v>
      </c>
    </row>
    <row r="18" spans="1:15" ht="15">
      <c r="A18" s="23" t="s">
        <v>58</v>
      </c>
      <c r="B18" s="24">
        <v>24</v>
      </c>
      <c r="C18" s="24">
        <v>26.11</v>
      </c>
      <c r="D18" s="24">
        <v>24.51</v>
      </c>
      <c r="E18" s="24">
        <v>24.51</v>
      </c>
      <c r="F18" s="24">
        <v>6</v>
      </c>
      <c r="G18" s="24">
        <v>15</v>
      </c>
      <c r="H18" s="24">
        <v>18</v>
      </c>
      <c r="I18" s="24">
        <v>80</v>
      </c>
      <c r="J18" s="24">
        <v>3</v>
      </c>
      <c r="K18" s="24">
        <v>3</v>
      </c>
      <c r="L18" s="24">
        <v>3</v>
      </c>
      <c r="M18" s="12">
        <f>SUM(J18:L18)</f>
        <v>9</v>
      </c>
      <c r="N18" s="12">
        <f>G18+M18</f>
        <v>24</v>
      </c>
      <c r="O18" s="40"/>
    </row>
    <row r="19" spans="1:15" ht="15">
      <c r="A19" s="6" t="s">
        <v>55</v>
      </c>
      <c r="B19" s="7">
        <v>34</v>
      </c>
      <c r="C19" s="5">
        <v>24.78</v>
      </c>
      <c r="D19" s="5">
        <v>25.07</v>
      </c>
      <c r="E19" s="5">
        <v>24.78</v>
      </c>
      <c r="F19" s="5">
        <v>18</v>
      </c>
      <c r="G19" s="5">
        <v>3</v>
      </c>
      <c r="H19" s="5">
        <v>48</v>
      </c>
      <c r="I19" s="5">
        <v>95</v>
      </c>
      <c r="J19" s="5">
        <v>3</v>
      </c>
      <c r="K19" s="5">
        <v>1</v>
      </c>
      <c r="L19" s="5">
        <v>3</v>
      </c>
      <c r="M19" s="5">
        <f>SUM(J19:L19)</f>
        <v>7</v>
      </c>
      <c r="N19" s="5">
        <f>G19+M19</f>
        <v>10</v>
      </c>
      <c r="O19" s="41">
        <f>SUM(N19:N22)/4</f>
        <v>17.5</v>
      </c>
    </row>
    <row r="20" spans="1:15" ht="15">
      <c r="A20" s="6" t="s">
        <v>55</v>
      </c>
      <c r="B20" s="7">
        <v>18</v>
      </c>
      <c r="C20" s="7">
        <v>22.95</v>
      </c>
      <c r="D20" s="5">
        <v>22.97</v>
      </c>
      <c r="E20" s="5">
        <v>22.95</v>
      </c>
      <c r="F20" s="5">
        <v>5</v>
      </c>
      <c r="G20" s="5">
        <v>16</v>
      </c>
      <c r="H20" s="5">
        <v>25</v>
      </c>
      <c r="I20" s="5">
        <v>87</v>
      </c>
      <c r="J20" s="5">
        <v>1</v>
      </c>
      <c r="K20" s="5">
        <v>1</v>
      </c>
      <c r="L20" s="5">
        <v>1</v>
      </c>
      <c r="M20" s="5">
        <f>SUM(J20:L20)</f>
        <v>3</v>
      </c>
      <c r="N20" s="5">
        <f>G20+M20</f>
        <v>19</v>
      </c>
      <c r="O20" s="42"/>
    </row>
    <row r="21" spans="1:15" ht="15">
      <c r="A21" s="6" t="s">
        <v>55</v>
      </c>
      <c r="B21" s="7">
        <v>22</v>
      </c>
      <c r="C21" s="5">
        <v>22.72</v>
      </c>
      <c r="D21" s="7">
        <v>22.4</v>
      </c>
      <c r="E21" s="5">
        <v>22.4</v>
      </c>
      <c r="F21" s="5">
        <v>5</v>
      </c>
      <c r="G21" s="5">
        <v>16</v>
      </c>
      <c r="H21" s="5">
        <v>22</v>
      </c>
      <c r="I21" s="5">
        <v>87</v>
      </c>
      <c r="J21" s="5">
        <v>3</v>
      </c>
      <c r="K21" s="5">
        <v>1</v>
      </c>
      <c r="L21" s="5">
        <v>1</v>
      </c>
      <c r="M21" s="5">
        <f>SUM(J21:L21)</f>
        <v>5</v>
      </c>
      <c r="N21" s="5">
        <f>G21+M21</f>
        <v>21</v>
      </c>
      <c r="O21" s="42"/>
    </row>
    <row r="22" spans="1:15" ht="15">
      <c r="A22" s="6" t="s">
        <v>55</v>
      </c>
      <c r="B22" s="7">
        <v>23</v>
      </c>
      <c r="C22" s="11" t="s">
        <v>13</v>
      </c>
      <c r="D22" s="13">
        <v>23.85</v>
      </c>
      <c r="E22" s="11">
        <v>23.85</v>
      </c>
      <c r="F22" s="5">
        <v>10</v>
      </c>
      <c r="G22" s="5">
        <v>11</v>
      </c>
      <c r="H22" s="5">
        <v>35</v>
      </c>
      <c r="I22" s="5">
        <v>81</v>
      </c>
      <c r="J22" s="5">
        <v>3</v>
      </c>
      <c r="K22" s="5">
        <v>3</v>
      </c>
      <c r="L22" s="5">
        <v>3</v>
      </c>
      <c r="M22" s="5">
        <v>9</v>
      </c>
      <c r="N22" s="5">
        <v>20</v>
      </c>
      <c r="O22" s="43"/>
    </row>
    <row r="23" spans="1:15" ht="15">
      <c r="A23" s="21" t="s">
        <v>42</v>
      </c>
      <c r="B23" s="9">
        <v>34</v>
      </c>
      <c r="C23" s="9">
        <v>29.51</v>
      </c>
      <c r="D23" s="12">
        <v>29.38</v>
      </c>
      <c r="E23" s="12">
        <v>29.38</v>
      </c>
      <c r="F23" s="12">
        <v>25</v>
      </c>
      <c r="G23" s="12">
        <v>1</v>
      </c>
      <c r="H23" s="12">
        <v>78</v>
      </c>
      <c r="I23" s="12">
        <v>76</v>
      </c>
      <c r="J23" s="12">
        <v>3</v>
      </c>
      <c r="K23" s="12">
        <v>3</v>
      </c>
      <c r="L23" s="12">
        <v>3</v>
      </c>
      <c r="M23" s="12">
        <f>J23+K23+L23</f>
        <v>9</v>
      </c>
      <c r="N23" s="12">
        <f>G23+M23</f>
        <v>10</v>
      </c>
      <c r="O23" s="44">
        <f>SUM(N23:N24)/2</f>
        <v>10</v>
      </c>
    </row>
    <row r="24" spans="1:15" ht="15">
      <c r="A24" s="21" t="s">
        <v>42</v>
      </c>
      <c r="B24" s="9">
        <v>23</v>
      </c>
      <c r="C24" s="22">
        <v>39.68</v>
      </c>
      <c r="D24" s="25">
        <v>28.33</v>
      </c>
      <c r="E24" s="22">
        <v>28.33</v>
      </c>
      <c r="F24" s="12">
        <v>20</v>
      </c>
      <c r="G24" s="12">
        <v>1</v>
      </c>
      <c r="H24" s="12">
        <v>73</v>
      </c>
      <c r="I24" s="12">
        <v>57</v>
      </c>
      <c r="J24" s="12">
        <v>3</v>
      </c>
      <c r="K24" s="12">
        <v>3</v>
      </c>
      <c r="L24" s="12">
        <v>3</v>
      </c>
      <c r="M24" s="12">
        <v>9</v>
      </c>
      <c r="N24" s="12">
        <v>10</v>
      </c>
      <c r="O24" s="45"/>
    </row>
    <row r="25" spans="1:15" ht="15">
      <c r="A25" s="19" t="s">
        <v>81</v>
      </c>
      <c r="B25" s="20">
        <v>24</v>
      </c>
      <c r="C25" s="20" t="s">
        <v>13</v>
      </c>
      <c r="D25" s="20">
        <v>21.85</v>
      </c>
      <c r="E25" s="20">
        <v>21.85</v>
      </c>
      <c r="F25" s="20">
        <v>2</v>
      </c>
      <c r="G25" s="20">
        <v>19</v>
      </c>
      <c r="H25" s="20">
        <v>7</v>
      </c>
      <c r="I25" s="20">
        <v>87</v>
      </c>
      <c r="J25" s="20">
        <v>3</v>
      </c>
      <c r="K25" s="20">
        <v>0</v>
      </c>
      <c r="L25" s="20">
        <v>1</v>
      </c>
      <c r="M25" s="5">
        <f>SUM(J25:L25)</f>
        <v>4</v>
      </c>
      <c r="N25" s="5">
        <f>G25+M25</f>
        <v>23</v>
      </c>
      <c r="O25" s="41">
        <f>SUM(N25:N26)/2</f>
        <v>23.5</v>
      </c>
    </row>
    <row r="26" spans="1:15" ht="15">
      <c r="A26" s="6" t="s">
        <v>81</v>
      </c>
      <c r="B26" s="7">
        <v>24</v>
      </c>
      <c r="C26" s="13">
        <v>19.85</v>
      </c>
      <c r="D26" s="13">
        <v>19.92</v>
      </c>
      <c r="E26" s="11">
        <v>19.85</v>
      </c>
      <c r="F26" s="5">
        <v>2</v>
      </c>
      <c r="G26" s="5">
        <v>19</v>
      </c>
      <c r="H26" s="5">
        <v>6</v>
      </c>
      <c r="I26" s="5">
        <v>101</v>
      </c>
      <c r="J26" s="5">
        <v>1</v>
      </c>
      <c r="K26" s="5">
        <v>3</v>
      </c>
      <c r="L26" s="5">
        <v>1</v>
      </c>
      <c r="M26" s="5">
        <v>5</v>
      </c>
      <c r="N26" s="5">
        <v>24</v>
      </c>
      <c r="O26" s="43"/>
    </row>
    <row r="27" spans="1:15" ht="15">
      <c r="A27" s="21" t="s">
        <v>66</v>
      </c>
      <c r="B27" s="9">
        <v>27</v>
      </c>
      <c r="C27" s="9">
        <v>33.13</v>
      </c>
      <c r="D27" s="9">
        <v>32.64</v>
      </c>
      <c r="E27" s="9">
        <v>32.64</v>
      </c>
      <c r="F27" s="12">
        <v>22</v>
      </c>
      <c r="G27" s="12">
        <v>1</v>
      </c>
      <c r="H27" s="9">
        <v>102</v>
      </c>
      <c r="I27" s="12">
        <v>60</v>
      </c>
      <c r="J27" s="12">
        <v>3</v>
      </c>
      <c r="K27" s="12">
        <v>1</v>
      </c>
      <c r="L27" s="12">
        <v>3</v>
      </c>
      <c r="M27" s="12">
        <f aca="true" t="shared" si="0" ref="M27:M32">J27+K27+L27</f>
        <v>7</v>
      </c>
      <c r="N27" s="12">
        <f aca="true" t="shared" si="1" ref="N27:N33">G27+M27</f>
        <v>8</v>
      </c>
      <c r="O27" s="40">
        <v>8</v>
      </c>
    </row>
    <row r="28" spans="1:15" ht="15">
      <c r="A28" s="21" t="s">
        <v>66</v>
      </c>
      <c r="B28" s="9">
        <v>27</v>
      </c>
      <c r="C28" s="9">
        <v>33.13</v>
      </c>
      <c r="D28" s="9">
        <v>32.64</v>
      </c>
      <c r="E28" s="9">
        <v>32.64</v>
      </c>
      <c r="F28" s="12">
        <v>22</v>
      </c>
      <c r="G28" s="12">
        <v>1</v>
      </c>
      <c r="H28" s="9">
        <v>102</v>
      </c>
      <c r="I28" s="12">
        <v>60</v>
      </c>
      <c r="J28" s="12">
        <v>3</v>
      </c>
      <c r="K28" s="12">
        <v>1</v>
      </c>
      <c r="L28" s="12">
        <v>3</v>
      </c>
      <c r="M28" s="12">
        <f t="shared" si="0"/>
        <v>7</v>
      </c>
      <c r="N28" s="12">
        <f t="shared" si="1"/>
        <v>8</v>
      </c>
      <c r="O28" s="40"/>
    </row>
    <row r="29" spans="1:15" ht="15">
      <c r="A29" s="6" t="s">
        <v>59</v>
      </c>
      <c r="B29" s="7">
        <v>37</v>
      </c>
      <c r="C29" s="5" t="s">
        <v>13</v>
      </c>
      <c r="D29" s="5" t="s">
        <v>13</v>
      </c>
      <c r="E29" s="5" t="s">
        <v>13</v>
      </c>
      <c r="F29" s="5"/>
      <c r="G29" s="5"/>
      <c r="H29" s="5" t="s">
        <v>65</v>
      </c>
      <c r="I29" s="5">
        <v>2</v>
      </c>
      <c r="J29" s="5">
        <v>1</v>
      </c>
      <c r="K29" s="5">
        <v>3</v>
      </c>
      <c r="L29" s="5">
        <v>3</v>
      </c>
      <c r="M29" s="5">
        <f t="shared" si="0"/>
        <v>7</v>
      </c>
      <c r="N29" s="5">
        <f t="shared" si="1"/>
        <v>7</v>
      </c>
      <c r="O29" s="39">
        <f>SUM(N29:N34)/6</f>
        <v>7.333333333333333</v>
      </c>
    </row>
    <row r="30" spans="1:15" ht="15">
      <c r="A30" s="6" t="s">
        <v>59</v>
      </c>
      <c r="B30" s="7">
        <v>37</v>
      </c>
      <c r="C30" s="5" t="s">
        <v>13</v>
      </c>
      <c r="D30" s="5" t="s">
        <v>13</v>
      </c>
      <c r="E30" s="5" t="s">
        <v>13</v>
      </c>
      <c r="F30" s="5"/>
      <c r="G30" s="5"/>
      <c r="H30" s="5" t="s">
        <v>65</v>
      </c>
      <c r="I30" s="5">
        <v>2</v>
      </c>
      <c r="J30" s="5">
        <v>1</v>
      </c>
      <c r="K30" s="5">
        <v>3</v>
      </c>
      <c r="L30" s="5">
        <v>3</v>
      </c>
      <c r="M30" s="5">
        <f t="shared" si="0"/>
        <v>7</v>
      </c>
      <c r="N30" s="5">
        <f t="shared" si="1"/>
        <v>7</v>
      </c>
      <c r="O30" s="39"/>
    </row>
    <row r="31" spans="1:15" ht="15">
      <c r="A31" s="6" t="s">
        <v>59</v>
      </c>
      <c r="B31" s="7">
        <v>30</v>
      </c>
      <c r="C31" s="5">
        <v>31.53</v>
      </c>
      <c r="D31" s="5">
        <v>31.98</v>
      </c>
      <c r="E31" s="5">
        <v>31.53</v>
      </c>
      <c r="F31" s="5">
        <v>22</v>
      </c>
      <c r="G31" s="5">
        <v>1</v>
      </c>
      <c r="H31" s="5">
        <v>81</v>
      </c>
      <c r="I31" s="5">
        <v>15</v>
      </c>
      <c r="J31" s="5">
        <v>3</v>
      </c>
      <c r="K31" s="5">
        <v>3</v>
      </c>
      <c r="L31" s="5">
        <v>3</v>
      </c>
      <c r="M31" s="5">
        <f t="shared" si="0"/>
        <v>9</v>
      </c>
      <c r="N31" s="5">
        <f t="shared" si="1"/>
        <v>10</v>
      </c>
      <c r="O31" s="39"/>
    </row>
    <row r="32" spans="1:15" ht="15">
      <c r="A32" s="6" t="s">
        <v>59</v>
      </c>
      <c r="B32" s="7">
        <v>27</v>
      </c>
      <c r="C32" s="5">
        <v>20</v>
      </c>
      <c r="D32" s="5">
        <v>34.21</v>
      </c>
      <c r="E32" s="5" t="s">
        <v>13</v>
      </c>
      <c r="F32" s="5">
        <v>23</v>
      </c>
      <c r="G32" s="5">
        <v>1</v>
      </c>
      <c r="H32" s="5">
        <v>88</v>
      </c>
      <c r="I32" s="5">
        <v>11</v>
      </c>
      <c r="J32" s="5">
        <v>1</v>
      </c>
      <c r="K32" s="5">
        <v>3</v>
      </c>
      <c r="L32" s="5">
        <v>3</v>
      </c>
      <c r="M32" s="5">
        <f t="shared" si="0"/>
        <v>7</v>
      </c>
      <c r="N32" s="5">
        <f t="shared" si="1"/>
        <v>8</v>
      </c>
      <c r="O32" s="39"/>
    </row>
    <row r="33" spans="1:15" ht="15">
      <c r="A33" s="19" t="s">
        <v>59</v>
      </c>
      <c r="B33" s="20">
        <v>23</v>
      </c>
      <c r="C33" s="20">
        <v>38.62</v>
      </c>
      <c r="D33" s="20">
        <v>37.09</v>
      </c>
      <c r="E33" s="20">
        <v>37.09</v>
      </c>
      <c r="F33" s="20">
        <v>21</v>
      </c>
      <c r="G33" s="20">
        <v>1</v>
      </c>
      <c r="H33" s="20">
        <v>75</v>
      </c>
      <c r="I33" s="20">
        <v>5</v>
      </c>
      <c r="J33" s="20">
        <v>3</v>
      </c>
      <c r="K33" s="20">
        <v>0</v>
      </c>
      <c r="L33" s="20">
        <v>3</v>
      </c>
      <c r="M33" s="5">
        <v>6</v>
      </c>
      <c r="N33" s="5">
        <f t="shared" si="1"/>
        <v>7</v>
      </c>
      <c r="O33" s="39"/>
    </row>
    <row r="34" spans="1:15" ht="15">
      <c r="A34" s="6" t="s">
        <v>59</v>
      </c>
      <c r="B34" s="7">
        <v>31</v>
      </c>
      <c r="C34" s="11">
        <v>34</v>
      </c>
      <c r="D34" s="11">
        <v>33.33</v>
      </c>
      <c r="E34" s="11">
        <v>33.33</v>
      </c>
      <c r="F34" s="5">
        <v>26</v>
      </c>
      <c r="G34" s="5">
        <v>1</v>
      </c>
      <c r="H34" s="5">
        <v>89</v>
      </c>
      <c r="I34" s="5">
        <v>10</v>
      </c>
      <c r="J34" s="5">
        <v>0</v>
      </c>
      <c r="K34" s="5">
        <v>1</v>
      </c>
      <c r="L34" s="5">
        <v>3</v>
      </c>
      <c r="M34" s="5">
        <v>4</v>
      </c>
      <c r="N34" s="5">
        <v>5</v>
      </c>
      <c r="O34" s="39"/>
    </row>
    <row r="35" spans="1:15" ht="15">
      <c r="A35" s="21" t="s">
        <v>47</v>
      </c>
      <c r="B35" s="9">
        <v>34</v>
      </c>
      <c r="C35" s="9">
        <v>21.46</v>
      </c>
      <c r="D35" s="12">
        <v>21.97</v>
      </c>
      <c r="E35" s="12">
        <v>21.46</v>
      </c>
      <c r="F35" s="12">
        <v>2</v>
      </c>
      <c r="G35" s="12">
        <v>19</v>
      </c>
      <c r="H35" s="12">
        <v>10</v>
      </c>
      <c r="I35" s="12">
        <v>122</v>
      </c>
      <c r="J35" s="12">
        <v>1</v>
      </c>
      <c r="K35" s="12">
        <v>3</v>
      </c>
      <c r="L35" s="12">
        <v>0</v>
      </c>
      <c r="M35" s="12">
        <f>SUM(J35:L35)</f>
        <v>4</v>
      </c>
      <c r="N35" s="12">
        <f aca="true" t="shared" si="2" ref="N35:N40">G35+M35</f>
        <v>23</v>
      </c>
      <c r="O35" s="36">
        <v>23</v>
      </c>
    </row>
    <row r="36" spans="1:15" ht="15">
      <c r="A36" s="6" t="s">
        <v>36</v>
      </c>
      <c r="B36" s="7">
        <v>15</v>
      </c>
      <c r="C36" s="5">
        <v>29.63</v>
      </c>
      <c r="D36" s="11">
        <v>28.51</v>
      </c>
      <c r="E36" s="11">
        <v>28.51</v>
      </c>
      <c r="F36" s="5">
        <v>6</v>
      </c>
      <c r="G36" s="5">
        <v>15</v>
      </c>
      <c r="H36" s="5">
        <v>71</v>
      </c>
      <c r="I36" s="5">
        <v>80</v>
      </c>
      <c r="J36" s="5">
        <v>1</v>
      </c>
      <c r="K36" s="5">
        <v>1</v>
      </c>
      <c r="L36" s="5">
        <v>1</v>
      </c>
      <c r="M36" s="5">
        <f>J36+K36+L36</f>
        <v>3</v>
      </c>
      <c r="N36" s="5">
        <f t="shared" si="2"/>
        <v>18</v>
      </c>
      <c r="O36" s="39">
        <f>SUM(N36:N39)/4</f>
        <v>17.5</v>
      </c>
    </row>
    <row r="37" spans="1:15" ht="15">
      <c r="A37" s="6" t="s">
        <v>36</v>
      </c>
      <c r="B37" s="7">
        <v>12</v>
      </c>
      <c r="C37" s="11">
        <v>26.91</v>
      </c>
      <c r="D37" s="5">
        <v>49.99</v>
      </c>
      <c r="E37" s="5">
        <v>26.91</v>
      </c>
      <c r="F37" s="5">
        <v>8</v>
      </c>
      <c r="G37" s="5">
        <v>13</v>
      </c>
      <c r="H37" s="5">
        <v>58</v>
      </c>
      <c r="I37" s="5">
        <v>64</v>
      </c>
      <c r="J37" s="5">
        <v>1</v>
      </c>
      <c r="K37" s="5">
        <v>3</v>
      </c>
      <c r="L37" s="5">
        <v>1</v>
      </c>
      <c r="M37" s="5">
        <f>SUM(J37:L37)</f>
        <v>5</v>
      </c>
      <c r="N37" s="5">
        <f t="shared" si="2"/>
        <v>18</v>
      </c>
      <c r="O37" s="39"/>
    </row>
    <row r="38" spans="1:15" ht="15">
      <c r="A38" s="6" t="s">
        <v>36</v>
      </c>
      <c r="B38" s="7">
        <v>17</v>
      </c>
      <c r="C38" s="5">
        <v>27.18</v>
      </c>
      <c r="D38" s="5">
        <v>26.87</v>
      </c>
      <c r="E38" s="5">
        <v>26.87</v>
      </c>
      <c r="F38" s="5">
        <v>7</v>
      </c>
      <c r="G38" s="5">
        <v>14</v>
      </c>
      <c r="H38" s="5">
        <v>54</v>
      </c>
      <c r="I38" s="5">
        <v>63</v>
      </c>
      <c r="J38" s="5">
        <v>1</v>
      </c>
      <c r="K38" s="5">
        <v>1</v>
      </c>
      <c r="L38" s="5">
        <v>1</v>
      </c>
      <c r="M38" s="5">
        <f>SUM(J38:L38)</f>
        <v>3</v>
      </c>
      <c r="N38" s="5">
        <f t="shared" si="2"/>
        <v>17</v>
      </c>
      <c r="O38" s="39"/>
    </row>
    <row r="39" spans="1:15" ht="15">
      <c r="A39" s="19" t="s">
        <v>36</v>
      </c>
      <c r="B39" s="20">
        <v>16</v>
      </c>
      <c r="C39" s="20">
        <v>29.54</v>
      </c>
      <c r="D39" s="20">
        <v>30.54</v>
      </c>
      <c r="E39" s="20">
        <v>29.54</v>
      </c>
      <c r="F39" s="20">
        <v>7</v>
      </c>
      <c r="G39" s="20">
        <v>14</v>
      </c>
      <c r="H39" s="20">
        <v>42</v>
      </c>
      <c r="I39" s="20">
        <v>61</v>
      </c>
      <c r="J39" s="20">
        <v>1</v>
      </c>
      <c r="K39" s="20">
        <v>1</v>
      </c>
      <c r="L39" s="20">
        <v>1</v>
      </c>
      <c r="M39" s="5">
        <f>SUM(J39:L39)</f>
        <v>3</v>
      </c>
      <c r="N39" s="5">
        <f t="shared" si="2"/>
        <v>17</v>
      </c>
      <c r="O39" s="39"/>
    </row>
    <row r="40" spans="1:15" ht="15">
      <c r="A40" s="21" t="s">
        <v>61</v>
      </c>
      <c r="B40" s="9">
        <v>37</v>
      </c>
      <c r="C40" s="12">
        <v>21.24</v>
      </c>
      <c r="D40" s="12">
        <v>21.77</v>
      </c>
      <c r="E40" s="12">
        <v>21.24</v>
      </c>
      <c r="F40" s="12">
        <v>3</v>
      </c>
      <c r="G40" s="12">
        <v>18</v>
      </c>
      <c r="H40" s="12">
        <v>9</v>
      </c>
      <c r="I40" s="12">
        <v>42</v>
      </c>
      <c r="J40" s="12">
        <v>3</v>
      </c>
      <c r="K40" s="12">
        <v>1</v>
      </c>
      <c r="L40" s="12">
        <v>2</v>
      </c>
      <c r="M40" s="12">
        <f>SUM(J40:L40)</f>
        <v>6</v>
      </c>
      <c r="N40" s="12">
        <f t="shared" si="2"/>
        <v>24</v>
      </c>
      <c r="O40" s="40">
        <f>SUM(N40:N41)/2</f>
        <v>23</v>
      </c>
    </row>
    <row r="41" spans="1:15" ht="15">
      <c r="A41" s="21" t="s">
        <v>61</v>
      </c>
      <c r="B41" s="9">
        <v>31</v>
      </c>
      <c r="C41" s="22">
        <v>21.44</v>
      </c>
      <c r="D41" s="22">
        <v>20.7</v>
      </c>
      <c r="E41" s="22">
        <v>20.7</v>
      </c>
      <c r="F41" s="12">
        <v>3</v>
      </c>
      <c r="G41" s="12">
        <v>18</v>
      </c>
      <c r="H41" s="12">
        <v>8</v>
      </c>
      <c r="I41" s="12">
        <v>38</v>
      </c>
      <c r="J41" s="12">
        <v>3</v>
      </c>
      <c r="K41" s="12">
        <v>0</v>
      </c>
      <c r="L41" s="12">
        <v>1</v>
      </c>
      <c r="M41" s="12">
        <v>4</v>
      </c>
      <c r="N41" s="12">
        <v>22</v>
      </c>
      <c r="O41" s="40"/>
    </row>
    <row r="42" spans="1:15" ht="15">
      <c r="A42" s="6" t="s">
        <v>25</v>
      </c>
      <c r="B42" s="7">
        <v>27</v>
      </c>
      <c r="C42" s="5">
        <v>23.94</v>
      </c>
      <c r="D42" s="5">
        <v>24.46</v>
      </c>
      <c r="E42" s="5">
        <v>23.94</v>
      </c>
      <c r="F42" s="5">
        <v>8</v>
      </c>
      <c r="G42" s="5">
        <v>13</v>
      </c>
      <c r="H42" s="5">
        <v>36</v>
      </c>
      <c r="I42" s="5">
        <v>103</v>
      </c>
      <c r="J42" s="5">
        <v>1</v>
      </c>
      <c r="K42" s="5">
        <v>3</v>
      </c>
      <c r="L42" s="5">
        <v>2</v>
      </c>
      <c r="M42" s="5">
        <f>SUM(J42:L42)</f>
        <v>6</v>
      </c>
      <c r="N42" s="5">
        <f>G42+M42</f>
        <v>19</v>
      </c>
      <c r="O42" s="39">
        <f>SUM(N42:N45)/4</f>
        <v>19.75</v>
      </c>
    </row>
    <row r="43" spans="1:15" ht="15">
      <c r="A43" s="6" t="s">
        <v>25</v>
      </c>
      <c r="B43" s="7">
        <v>24</v>
      </c>
      <c r="C43" s="5">
        <v>22.86</v>
      </c>
      <c r="D43" s="11">
        <v>23.05</v>
      </c>
      <c r="E43" s="11">
        <v>22.86</v>
      </c>
      <c r="F43" s="5">
        <v>7</v>
      </c>
      <c r="G43" s="5">
        <v>14</v>
      </c>
      <c r="H43" s="5">
        <v>24</v>
      </c>
      <c r="I43" s="5">
        <v>85</v>
      </c>
      <c r="J43" s="5">
        <v>1</v>
      </c>
      <c r="K43" s="5">
        <v>3</v>
      </c>
      <c r="L43" s="5">
        <v>1</v>
      </c>
      <c r="M43" s="5">
        <f>SUM(J43:L43)</f>
        <v>5</v>
      </c>
      <c r="N43" s="5">
        <f>G43+M43</f>
        <v>19</v>
      </c>
      <c r="O43" s="39"/>
    </row>
    <row r="44" spans="1:15" ht="15">
      <c r="A44" s="19" t="s">
        <v>25</v>
      </c>
      <c r="B44" s="20">
        <v>24</v>
      </c>
      <c r="C44" s="20">
        <v>26.02</v>
      </c>
      <c r="D44" s="20">
        <v>25.35</v>
      </c>
      <c r="E44" s="20">
        <v>25.35</v>
      </c>
      <c r="F44" s="20">
        <v>8</v>
      </c>
      <c r="G44" s="20">
        <v>13</v>
      </c>
      <c r="H44" s="20">
        <v>24</v>
      </c>
      <c r="I44" s="20">
        <v>75</v>
      </c>
      <c r="J44" s="20">
        <v>3</v>
      </c>
      <c r="K44" s="20">
        <v>3</v>
      </c>
      <c r="L44" s="20">
        <v>3</v>
      </c>
      <c r="M44" s="5">
        <f>SUM(J44:L44)</f>
        <v>9</v>
      </c>
      <c r="N44" s="5">
        <f>G44+M44</f>
        <v>22</v>
      </c>
      <c r="O44" s="39"/>
    </row>
    <row r="45" spans="1:15" ht="15">
      <c r="A45" s="6" t="s">
        <v>25</v>
      </c>
      <c r="B45" s="7">
        <v>24</v>
      </c>
      <c r="C45" s="13">
        <v>23.43</v>
      </c>
      <c r="D45" s="13">
        <v>23.15</v>
      </c>
      <c r="E45" s="13">
        <v>23.15</v>
      </c>
      <c r="F45" s="5">
        <v>7</v>
      </c>
      <c r="G45" s="5">
        <v>14</v>
      </c>
      <c r="H45" s="5">
        <v>30</v>
      </c>
      <c r="I45" s="5">
        <v>85</v>
      </c>
      <c r="J45" s="5">
        <v>3</v>
      </c>
      <c r="K45" s="5">
        <v>1</v>
      </c>
      <c r="L45" s="5">
        <v>1</v>
      </c>
      <c r="M45" s="5">
        <v>5</v>
      </c>
      <c r="N45" s="5">
        <v>19</v>
      </c>
      <c r="O45" s="39"/>
    </row>
    <row r="46" spans="1:15" ht="15">
      <c r="A46" s="21" t="s">
        <v>43</v>
      </c>
      <c r="B46" s="9">
        <v>18</v>
      </c>
      <c r="C46" s="12">
        <v>20.56</v>
      </c>
      <c r="D46" s="12">
        <v>20.35</v>
      </c>
      <c r="E46" s="12">
        <v>20.35</v>
      </c>
      <c r="F46" s="12">
        <v>1</v>
      </c>
      <c r="G46" s="12">
        <v>20</v>
      </c>
      <c r="H46" s="12">
        <v>8</v>
      </c>
      <c r="I46" s="12">
        <v>98</v>
      </c>
      <c r="J46" s="12">
        <v>3</v>
      </c>
      <c r="K46" s="12">
        <v>1</v>
      </c>
      <c r="L46" s="12">
        <v>1</v>
      </c>
      <c r="M46" s="12">
        <f>SUM(J46:L46)</f>
        <v>5</v>
      </c>
      <c r="N46" s="12">
        <f>G46+M46</f>
        <v>25</v>
      </c>
      <c r="O46" s="36">
        <v>25</v>
      </c>
    </row>
    <row r="47" spans="1:15" ht="15">
      <c r="A47" s="6" t="s">
        <v>60</v>
      </c>
      <c r="B47" s="7">
        <v>23</v>
      </c>
      <c r="C47" s="7">
        <v>33.78</v>
      </c>
      <c r="D47" s="7">
        <v>32.72</v>
      </c>
      <c r="E47" s="7">
        <v>32.72</v>
      </c>
      <c r="F47" s="5">
        <v>22</v>
      </c>
      <c r="G47" s="5">
        <v>1</v>
      </c>
      <c r="H47" s="7">
        <v>87</v>
      </c>
      <c r="I47" s="5">
        <v>46</v>
      </c>
      <c r="J47" s="5">
        <v>3</v>
      </c>
      <c r="K47" s="5">
        <v>1</v>
      </c>
      <c r="L47" s="5">
        <v>3</v>
      </c>
      <c r="M47" s="5">
        <f>J47+K47+L47</f>
        <v>7</v>
      </c>
      <c r="N47" s="5">
        <f>G47+M47</f>
        <v>8</v>
      </c>
      <c r="O47" s="35">
        <v>8</v>
      </c>
    </row>
    <row r="48" spans="1:15" ht="15">
      <c r="A48" s="21" t="s">
        <v>76</v>
      </c>
      <c r="B48" s="9">
        <v>22</v>
      </c>
      <c r="C48" s="22" t="s">
        <v>13</v>
      </c>
      <c r="D48" s="22" t="s">
        <v>13</v>
      </c>
      <c r="E48" s="22" t="s">
        <v>13</v>
      </c>
      <c r="F48" s="22"/>
      <c r="G48" s="12"/>
      <c r="H48" s="12"/>
      <c r="I48" s="12">
        <v>38</v>
      </c>
      <c r="J48" s="12">
        <v>3</v>
      </c>
      <c r="K48" s="12">
        <v>1</v>
      </c>
      <c r="L48" s="12">
        <v>1</v>
      </c>
      <c r="M48" s="12">
        <f>J48+K48+L48</f>
        <v>5</v>
      </c>
      <c r="N48" s="12">
        <f>G48+M48</f>
        <v>5</v>
      </c>
      <c r="O48" s="36">
        <v>5</v>
      </c>
    </row>
    <row r="49" spans="1:15" ht="15">
      <c r="A49" s="6" t="s">
        <v>52</v>
      </c>
      <c r="B49" s="7">
        <v>12</v>
      </c>
      <c r="C49" s="5">
        <v>30.27</v>
      </c>
      <c r="D49" s="5">
        <v>29.77</v>
      </c>
      <c r="E49" s="5">
        <v>29.77</v>
      </c>
      <c r="F49" s="5">
        <v>11</v>
      </c>
      <c r="G49" s="5">
        <v>10</v>
      </c>
      <c r="H49" s="5">
        <v>76</v>
      </c>
      <c r="I49" s="5">
        <v>53</v>
      </c>
      <c r="J49" s="5">
        <v>1</v>
      </c>
      <c r="K49" s="5">
        <v>1</v>
      </c>
      <c r="L49" s="5">
        <v>1</v>
      </c>
      <c r="M49" s="5">
        <f>SUM(J49:L49)</f>
        <v>3</v>
      </c>
      <c r="N49" s="5">
        <f>G49+M49</f>
        <v>13</v>
      </c>
      <c r="O49" s="39">
        <f>SUM(N49:N52)/4</f>
        <v>14</v>
      </c>
    </row>
    <row r="50" spans="1:15" ht="15">
      <c r="A50" s="6" t="s">
        <v>52</v>
      </c>
      <c r="B50" s="7">
        <v>17</v>
      </c>
      <c r="C50" s="11">
        <v>30.18</v>
      </c>
      <c r="D50" s="7">
        <v>30.45</v>
      </c>
      <c r="E50" s="5">
        <v>30.18</v>
      </c>
      <c r="F50" s="5">
        <v>11</v>
      </c>
      <c r="G50" s="5">
        <v>10</v>
      </c>
      <c r="H50" s="5">
        <v>74</v>
      </c>
      <c r="I50" s="5">
        <v>52</v>
      </c>
      <c r="J50" s="5">
        <v>1</v>
      </c>
      <c r="K50" s="5">
        <v>3</v>
      </c>
      <c r="L50" s="5">
        <v>1</v>
      </c>
      <c r="M50" s="5">
        <f>SUM(J50:L50)</f>
        <v>5</v>
      </c>
      <c r="N50" s="5">
        <f>G50+M50</f>
        <v>15</v>
      </c>
      <c r="O50" s="39"/>
    </row>
    <row r="51" spans="1:15" ht="15">
      <c r="A51" s="6" t="s">
        <v>52</v>
      </c>
      <c r="B51" s="7">
        <v>13</v>
      </c>
      <c r="C51" s="11">
        <v>31.35</v>
      </c>
      <c r="D51" s="11">
        <v>31.18</v>
      </c>
      <c r="E51" s="11">
        <v>31.18</v>
      </c>
      <c r="F51" s="5">
        <v>10</v>
      </c>
      <c r="G51" s="5">
        <v>11</v>
      </c>
      <c r="H51" s="5">
        <v>83</v>
      </c>
      <c r="I51" s="5">
        <v>50</v>
      </c>
      <c r="J51" s="5">
        <v>1</v>
      </c>
      <c r="K51" s="5">
        <v>1</v>
      </c>
      <c r="L51" s="5">
        <v>1</v>
      </c>
      <c r="M51" s="5">
        <v>3</v>
      </c>
      <c r="N51" s="5">
        <v>14</v>
      </c>
      <c r="O51" s="39"/>
    </row>
    <row r="52" spans="1:15" ht="15">
      <c r="A52" s="6" t="s">
        <v>52</v>
      </c>
      <c r="B52" s="7">
        <v>15</v>
      </c>
      <c r="C52" s="5">
        <v>31.88</v>
      </c>
      <c r="D52" s="5">
        <v>31.82</v>
      </c>
      <c r="E52" s="5">
        <v>31.82</v>
      </c>
      <c r="F52" s="5">
        <v>12</v>
      </c>
      <c r="G52" s="5">
        <v>9</v>
      </c>
      <c r="H52" s="5">
        <v>97</v>
      </c>
      <c r="I52" s="5">
        <v>64</v>
      </c>
      <c r="J52" s="5">
        <v>3</v>
      </c>
      <c r="K52" s="5">
        <v>1</v>
      </c>
      <c r="L52" s="5">
        <v>1</v>
      </c>
      <c r="M52" s="5">
        <f>J52+K52+L52</f>
        <v>5</v>
      </c>
      <c r="N52" s="5">
        <f>G52+M52</f>
        <v>14</v>
      </c>
      <c r="O52" s="39"/>
    </row>
    <row r="53" spans="1:15" ht="15">
      <c r="A53" s="23" t="s">
        <v>85</v>
      </c>
      <c r="B53" s="24">
        <v>24</v>
      </c>
      <c r="C53" s="24">
        <v>37.93</v>
      </c>
      <c r="D53" s="24">
        <v>39.49</v>
      </c>
      <c r="E53" s="24">
        <v>37.93</v>
      </c>
      <c r="F53" s="24">
        <v>19</v>
      </c>
      <c r="G53" s="24">
        <v>2</v>
      </c>
      <c r="H53" s="24">
        <v>77</v>
      </c>
      <c r="I53" s="24">
        <v>40</v>
      </c>
      <c r="J53" s="24">
        <v>3</v>
      </c>
      <c r="K53" s="24">
        <v>1</v>
      </c>
      <c r="L53" s="24">
        <v>3</v>
      </c>
      <c r="M53" s="12">
        <f>J53+K53+L53</f>
        <v>7</v>
      </c>
      <c r="N53" s="12">
        <f>G53+M53</f>
        <v>9</v>
      </c>
      <c r="O53" s="40">
        <f>SUM(N53:N54)/2</f>
        <v>8.5</v>
      </c>
    </row>
    <row r="54" spans="1:15" ht="15">
      <c r="A54" s="21" t="s">
        <v>85</v>
      </c>
      <c r="B54" s="9">
        <v>24</v>
      </c>
      <c r="C54" s="25">
        <v>34.03</v>
      </c>
      <c r="D54" s="25">
        <v>34.48</v>
      </c>
      <c r="E54" s="25">
        <v>34.03</v>
      </c>
      <c r="F54" s="12">
        <v>20</v>
      </c>
      <c r="G54" s="12">
        <v>1</v>
      </c>
      <c r="H54" s="9">
        <v>93</v>
      </c>
      <c r="I54" s="12">
        <v>46</v>
      </c>
      <c r="J54" s="12">
        <v>3</v>
      </c>
      <c r="K54" s="12">
        <v>3</v>
      </c>
      <c r="L54" s="12">
        <v>1</v>
      </c>
      <c r="M54" s="12">
        <v>7</v>
      </c>
      <c r="N54" s="12">
        <v>8</v>
      </c>
      <c r="O54" s="40"/>
    </row>
    <row r="55" spans="1:15" ht="15">
      <c r="A55" s="6" t="s">
        <v>77</v>
      </c>
      <c r="B55" s="7">
        <v>22</v>
      </c>
      <c r="C55" s="5">
        <v>30.72</v>
      </c>
      <c r="D55" s="11">
        <v>33.42</v>
      </c>
      <c r="E55" s="11">
        <v>30.72</v>
      </c>
      <c r="F55" s="5">
        <v>17</v>
      </c>
      <c r="G55" s="5">
        <v>4</v>
      </c>
      <c r="H55" s="5">
        <v>79</v>
      </c>
      <c r="I55" s="5">
        <v>48</v>
      </c>
      <c r="J55" s="5">
        <v>3</v>
      </c>
      <c r="K55" s="5">
        <v>3</v>
      </c>
      <c r="L55" s="5">
        <v>1</v>
      </c>
      <c r="M55" s="5">
        <f>J55+K55+L55</f>
        <v>7</v>
      </c>
      <c r="N55" s="5">
        <f>G55+M55</f>
        <v>11</v>
      </c>
      <c r="O55" s="35">
        <v>11</v>
      </c>
    </row>
    <row r="56" spans="1:15" ht="15">
      <c r="A56" s="21" t="s">
        <v>29</v>
      </c>
      <c r="B56" s="9">
        <v>27</v>
      </c>
      <c r="C56" s="12">
        <v>23.87</v>
      </c>
      <c r="D56" s="9">
        <v>24.24</v>
      </c>
      <c r="E56" s="12">
        <v>23.87</v>
      </c>
      <c r="F56" s="12">
        <v>7</v>
      </c>
      <c r="G56" s="12">
        <v>14</v>
      </c>
      <c r="H56" s="12">
        <v>34</v>
      </c>
      <c r="I56" s="12">
        <v>104</v>
      </c>
      <c r="J56" s="12">
        <v>3</v>
      </c>
      <c r="K56" s="12">
        <v>0</v>
      </c>
      <c r="L56" s="12">
        <v>3</v>
      </c>
      <c r="M56" s="12">
        <f>SUM(J56:L56)</f>
        <v>6</v>
      </c>
      <c r="N56" s="12">
        <f>G56+M56</f>
        <v>20</v>
      </c>
      <c r="O56" s="40">
        <f>SUM(N56:N60)/5</f>
        <v>21</v>
      </c>
    </row>
    <row r="57" spans="1:15" ht="15">
      <c r="A57" s="21" t="s">
        <v>29</v>
      </c>
      <c r="B57" s="9">
        <v>23</v>
      </c>
      <c r="C57" s="12">
        <v>22.12</v>
      </c>
      <c r="D57" s="22">
        <v>21.84</v>
      </c>
      <c r="E57" s="22">
        <v>21.84</v>
      </c>
      <c r="F57" s="12">
        <v>3</v>
      </c>
      <c r="G57" s="12">
        <v>18</v>
      </c>
      <c r="H57" s="12">
        <v>17</v>
      </c>
      <c r="I57" s="12">
        <v>92</v>
      </c>
      <c r="J57" s="12">
        <v>3</v>
      </c>
      <c r="K57" s="12">
        <v>1</v>
      </c>
      <c r="L57" s="12">
        <v>3</v>
      </c>
      <c r="M57" s="12">
        <f>SUM(J57:L57)</f>
        <v>7</v>
      </c>
      <c r="N57" s="12">
        <f>G57+M57</f>
        <v>25</v>
      </c>
      <c r="O57" s="40"/>
    </row>
    <row r="58" spans="1:15" ht="15">
      <c r="A58" s="21" t="s">
        <v>29</v>
      </c>
      <c r="B58" s="9">
        <v>24</v>
      </c>
      <c r="C58" s="12">
        <v>21.91</v>
      </c>
      <c r="D58" s="22">
        <v>21.05</v>
      </c>
      <c r="E58" s="22">
        <v>21.05</v>
      </c>
      <c r="F58" s="12">
        <v>5</v>
      </c>
      <c r="G58" s="12">
        <v>16</v>
      </c>
      <c r="H58" s="12">
        <v>16</v>
      </c>
      <c r="I58" s="12">
        <v>91</v>
      </c>
      <c r="J58" s="12">
        <v>1</v>
      </c>
      <c r="K58" s="12">
        <v>1</v>
      </c>
      <c r="L58" s="12">
        <v>1</v>
      </c>
      <c r="M58" s="12">
        <v>3</v>
      </c>
      <c r="N58" s="12">
        <f>G58+M58</f>
        <v>19</v>
      </c>
      <c r="O58" s="40"/>
    </row>
    <row r="59" spans="1:15" ht="15">
      <c r="A59" s="23" t="s">
        <v>29</v>
      </c>
      <c r="B59" s="24">
        <v>24</v>
      </c>
      <c r="C59" s="24">
        <v>24.48</v>
      </c>
      <c r="D59" s="24">
        <v>24.76</v>
      </c>
      <c r="E59" s="24">
        <v>24.48</v>
      </c>
      <c r="F59" s="24">
        <v>5</v>
      </c>
      <c r="G59" s="24">
        <v>16</v>
      </c>
      <c r="H59" s="24">
        <v>17</v>
      </c>
      <c r="I59" s="24">
        <v>81</v>
      </c>
      <c r="J59" s="24">
        <v>1</v>
      </c>
      <c r="K59" s="24">
        <v>3</v>
      </c>
      <c r="L59" s="24">
        <v>0</v>
      </c>
      <c r="M59" s="12">
        <f>SUM(J59:L59)</f>
        <v>4</v>
      </c>
      <c r="N59" s="12">
        <f>G59+M59</f>
        <v>20</v>
      </c>
      <c r="O59" s="40"/>
    </row>
    <row r="60" spans="1:15" ht="15">
      <c r="A60" s="21" t="s">
        <v>29</v>
      </c>
      <c r="B60" s="9">
        <v>24</v>
      </c>
      <c r="C60" s="22">
        <v>21.64</v>
      </c>
      <c r="D60" s="25">
        <v>22.17</v>
      </c>
      <c r="E60" s="22">
        <v>21.64</v>
      </c>
      <c r="F60" s="12">
        <v>5</v>
      </c>
      <c r="G60" s="12">
        <v>16</v>
      </c>
      <c r="H60" s="12">
        <v>15</v>
      </c>
      <c r="I60" s="12">
        <v>97</v>
      </c>
      <c r="J60" s="12">
        <v>3</v>
      </c>
      <c r="K60" s="12">
        <v>1</v>
      </c>
      <c r="L60" s="12">
        <v>1</v>
      </c>
      <c r="M60" s="12">
        <v>5</v>
      </c>
      <c r="N60" s="12">
        <v>21</v>
      </c>
      <c r="O60" s="40"/>
    </row>
    <row r="61" spans="1:15" ht="15">
      <c r="A61" s="6" t="s">
        <v>93</v>
      </c>
      <c r="B61" s="7">
        <v>23</v>
      </c>
      <c r="C61" s="11">
        <v>29.16</v>
      </c>
      <c r="D61" s="11">
        <v>27.56</v>
      </c>
      <c r="E61" s="11">
        <v>27.56</v>
      </c>
      <c r="F61" s="5">
        <v>19</v>
      </c>
      <c r="G61" s="5">
        <v>2</v>
      </c>
      <c r="H61" s="5">
        <v>66</v>
      </c>
      <c r="I61" s="5">
        <v>61</v>
      </c>
      <c r="J61" s="5">
        <v>3</v>
      </c>
      <c r="K61" s="5">
        <v>3</v>
      </c>
      <c r="L61" s="5">
        <v>3</v>
      </c>
      <c r="M61" s="5">
        <v>9</v>
      </c>
      <c r="N61" s="5">
        <v>11</v>
      </c>
      <c r="O61" s="35">
        <v>11</v>
      </c>
    </row>
    <row r="62" spans="1:15" ht="15">
      <c r="A62" s="21" t="s">
        <v>56</v>
      </c>
      <c r="B62" s="9">
        <v>34</v>
      </c>
      <c r="C62" s="22">
        <v>23.79</v>
      </c>
      <c r="D62" s="12">
        <v>23.11</v>
      </c>
      <c r="E62" s="12">
        <v>23.11</v>
      </c>
      <c r="F62" s="12">
        <v>9</v>
      </c>
      <c r="G62" s="12">
        <v>12</v>
      </c>
      <c r="H62" s="12">
        <v>24</v>
      </c>
      <c r="I62" s="12">
        <v>112</v>
      </c>
      <c r="J62" s="12">
        <v>3</v>
      </c>
      <c r="K62" s="12">
        <v>3</v>
      </c>
      <c r="L62" s="12">
        <v>3</v>
      </c>
      <c r="M62" s="12">
        <f>SUM(J62:L62)</f>
        <v>9</v>
      </c>
      <c r="N62" s="12">
        <f aca="true" t="shared" si="3" ref="N62:N67">G62+M62</f>
        <v>21</v>
      </c>
      <c r="O62" s="40">
        <f>SUM(N62:N63)/2</f>
        <v>22</v>
      </c>
    </row>
    <row r="63" spans="1:15" ht="15">
      <c r="A63" s="23" t="s">
        <v>56</v>
      </c>
      <c r="B63" s="24">
        <v>16</v>
      </c>
      <c r="C63" s="24">
        <v>24.64</v>
      </c>
      <c r="D63" s="24">
        <v>23.54</v>
      </c>
      <c r="E63" s="24">
        <v>23.54</v>
      </c>
      <c r="F63" s="24">
        <v>3</v>
      </c>
      <c r="G63" s="24">
        <v>18</v>
      </c>
      <c r="H63" s="24">
        <v>11</v>
      </c>
      <c r="I63" s="24">
        <v>84</v>
      </c>
      <c r="J63" s="24">
        <v>1</v>
      </c>
      <c r="K63" s="24">
        <v>1</v>
      </c>
      <c r="L63" s="24">
        <v>3</v>
      </c>
      <c r="M63" s="12">
        <f>SUM(J63:L63)</f>
        <v>5</v>
      </c>
      <c r="N63" s="12">
        <f t="shared" si="3"/>
        <v>23</v>
      </c>
      <c r="O63" s="40"/>
    </row>
    <row r="64" spans="1:15" ht="15">
      <c r="A64" s="19" t="s">
        <v>87</v>
      </c>
      <c r="B64" s="20">
        <v>24</v>
      </c>
      <c r="C64" s="20" t="s">
        <v>13</v>
      </c>
      <c r="D64" s="20">
        <v>47.21</v>
      </c>
      <c r="E64" s="20">
        <v>47.21</v>
      </c>
      <c r="F64" s="20">
        <v>23</v>
      </c>
      <c r="G64" s="20">
        <v>1</v>
      </c>
      <c r="H64" s="20">
        <v>85</v>
      </c>
      <c r="I64" s="20">
        <v>31</v>
      </c>
      <c r="J64" s="20">
        <v>0</v>
      </c>
      <c r="K64" s="20">
        <v>0</v>
      </c>
      <c r="L64" s="20">
        <v>1</v>
      </c>
      <c r="M64" s="5">
        <v>1</v>
      </c>
      <c r="N64" s="5">
        <f t="shared" si="3"/>
        <v>2</v>
      </c>
      <c r="O64" s="35">
        <v>2</v>
      </c>
    </row>
    <row r="65" spans="1:15" ht="15">
      <c r="A65" s="21" t="s">
        <v>49</v>
      </c>
      <c r="B65" s="9">
        <v>15</v>
      </c>
      <c r="C65" s="12">
        <v>30.06</v>
      </c>
      <c r="D65" s="12">
        <v>29.53</v>
      </c>
      <c r="E65" s="12">
        <v>29.53</v>
      </c>
      <c r="F65" s="12">
        <v>7</v>
      </c>
      <c r="G65" s="12">
        <v>14</v>
      </c>
      <c r="H65" s="12">
        <v>80</v>
      </c>
      <c r="I65" s="12">
        <v>75</v>
      </c>
      <c r="J65" s="12">
        <v>1</v>
      </c>
      <c r="K65" s="12">
        <v>1</v>
      </c>
      <c r="L65" s="12">
        <v>1</v>
      </c>
      <c r="M65" s="12">
        <f>J65+K65+L65</f>
        <v>3</v>
      </c>
      <c r="N65" s="12">
        <f t="shared" si="3"/>
        <v>17</v>
      </c>
      <c r="O65" s="40">
        <f>SUM(N65:N67)/3</f>
        <v>16.666666666666668</v>
      </c>
    </row>
    <row r="66" spans="1:15" ht="15">
      <c r="A66" s="21" t="s">
        <v>49</v>
      </c>
      <c r="B66" s="9">
        <v>12</v>
      </c>
      <c r="C66" s="22">
        <v>28.44</v>
      </c>
      <c r="D66" s="12">
        <v>28.3</v>
      </c>
      <c r="E66" s="22">
        <v>28.3</v>
      </c>
      <c r="F66" s="12">
        <v>9</v>
      </c>
      <c r="G66" s="12">
        <v>12</v>
      </c>
      <c r="H66" s="12">
        <v>64</v>
      </c>
      <c r="I66" s="12">
        <v>60</v>
      </c>
      <c r="J66" s="12">
        <v>1</v>
      </c>
      <c r="K66" s="12">
        <v>1</v>
      </c>
      <c r="L66" s="12">
        <v>3</v>
      </c>
      <c r="M66" s="12">
        <f>SUM(J66:L66)</f>
        <v>5</v>
      </c>
      <c r="N66" s="12">
        <f t="shared" si="3"/>
        <v>17</v>
      </c>
      <c r="O66" s="40"/>
    </row>
    <row r="67" spans="1:15" ht="15">
      <c r="A67" s="21" t="s">
        <v>49</v>
      </c>
      <c r="B67" s="9">
        <v>17</v>
      </c>
      <c r="C67" s="12">
        <v>29.1</v>
      </c>
      <c r="D67" s="9">
        <v>28.34</v>
      </c>
      <c r="E67" s="12">
        <v>28.34</v>
      </c>
      <c r="F67" s="12">
        <v>8</v>
      </c>
      <c r="G67" s="12">
        <v>13</v>
      </c>
      <c r="H67" s="12">
        <v>60</v>
      </c>
      <c r="I67" s="12">
        <v>59</v>
      </c>
      <c r="J67" s="12">
        <v>1</v>
      </c>
      <c r="K67" s="12">
        <v>1</v>
      </c>
      <c r="L67" s="12">
        <v>1</v>
      </c>
      <c r="M67" s="12">
        <f>SUM(J67:L67)</f>
        <v>3</v>
      </c>
      <c r="N67" s="12">
        <f t="shared" si="3"/>
        <v>16</v>
      </c>
      <c r="O67" s="40"/>
    </row>
    <row r="68" spans="1:15" ht="15">
      <c r="A68" s="6" t="s">
        <v>95</v>
      </c>
      <c r="B68" s="7">
        <v>23</v>
      </c>
      <c r="C68" s="13">
        <v>31.06</v>
      </c>
      <c r="D68" s="11">
        <v>30.36</v>
      </c>
      <c r="E68" s="11">
        <v>30.36</v>
      </c>
      <c r="F68" s="5">
        <v>22</v>
      </c>
      <c r="G68" s="5">
        <v>1</v>
      </c>
      <c r="H68" s="5">
        <v>81</v>
      </c>
      <c r="I68" s="5">
        <v>52</v>
      </c>
      <c r="J68" s="5">
        <v>1</v>
      </c>
      <c r="K68" s="5">
        <v>3</v>
      </c>
      <c r="L68" s="5">
        <v>3</v>
      </c>
      <c r="M68" s="5">
        <v>7</v>
      </c>
      <c r="N68" s="5">
        <v>8</v>
      </c>
      <c r="O68" s="39">
        <v>9</v>
      </c>
    </row>
    <row r="69" spans="1:15" ht="15">
      <c r="A69" s="19" t="s">
        <v>90</v>
      </c>
      <c r="B69" s="20">
        <v>16</v>
      </c>
      <c r="C69" s="20">
        <v>35.31</v>
      </c>
      <c r="D69" s="20">
        <v>35.44</v>
      </c>
      <c r="E69" s="20">
        <v>35.31</v>
      </c>
      <c r="F69" s="20">
        <v>14</v>
      </c>
      <c r="G69" s="20">
        <v>7</v>
      </c>
      <c r="H69" s="20">
        <v>68</v>
      </c>
      <c r="I69" s="20">
        <v>45</v>
      </c>
      <c r="J69" s="20">
        <v>1</v>
      </c>
      <c r="K69" s="20">
        <v>1</v>
      </c>
      <c r="L69" s="20">
        <v>1</v>
      </c>
      <c r="M69" s="5">
        <v>3</v>
      </c>
      <c r="N69" s="5">
        <f>G69+M69</f>
        <v>10</v>
      </c>
      <c r="O69" s="39"/>
    </row>
    <row r="70" spans="1:15" ht="15">
      <c r="A70" s="21" t="s">
        <v>41</v>
      </c>
      <c r="B70" s="9">
        <v>34</v>
      </c>
      <c r="C70" s="9">
        <v>30.64</v>
      </c>
      <c r="D70" s="9">
        <v>30.5</v>
      </c>
      <c r="E70" s="9">
        <v>30.5</v>
      </c>
      <c r="F70" s="12">
        <v>26</v>
      </c>
      <c r="G70" s="12">
        <v>1</v>
      </c>
      <c r="H70" s="9">
        <v>87</v>
      </c>
      <c r="I70" s="12">
        <v>71</v>
      </c>
      <c r="J70" s="12">
        <v>1</v>
      </c>
      <c r="K70" s="12">
        <v>3</v>
      </c>
      <c r="L70" s="12">
        <v>3</v>
      </c>
      <c r="M70" s="12">
        <f>J70+K70+L70</f>
        <v>7</v>
      </c>
      <c r="N70" s="12">
        <f>G70+M70</f>
        <v>8</v>
      </c>
      <c r="O70" s="40">
        <f>SUM(N70:N73)/4</f>
        <v>12.5</v>
      </c>
    </row>
    <row r="71" spans="1:15" ht="15">
      <c r="A71" s="21" t="s">
        <v>41</v>
      </c>
      <c r="B71" s="9">
        <v>18</v>
      </c>
      <c r="C71" s="9">
        <v>29.27</v>
      </c>
      <c r="D71" s="12">
        <v>28.3</v>
      </c>
      <c r="E71" s="12">
        <v>28.3</v>
      </c>
      <c r="F71" s="12">
        <v>13</v>
      </c>
      <c r="G71" s="12">
        <v>8</v>
      </c>
      <c r="H71" s="12">
        <v>65</v>
      </c>
      <c r="I71" s="12">
        <v>59</v>
      </c>
      <c r="J71" s="12">
        <v>3</v>
      </c>
      <c r="K71" s="12">
        <v>3</v>
      </c>
      <c r="L71" s="12">
        <v>3</v>
      </c>
      <c r="M71" s="12">
        <f>J71+K71+L71</f>
        <v>9</v>
      </c>
      <c r="N71" s="12">
        <f>G71+M71</f>
        <v>17</v>
      </c>
      <c r="O71" s="40"/>
    </row>
    <row r="72" spans="1:15" ht="15">
      <c r="A72" s="21" t="s">
        <v>41</v>
      </c>
      <c r="B72" s="9">
        <v>22</v>
      </c>
      <c r="C72" s="9">
        <v>27.86</v>
      </c>
      <c r="D72" s="25">
        <v>28.05</v>
      </c>
      <c r="E72" s="25">
        <v>27.86</v>
      </c>
      <c r="F72" s="12">
        <v>14</v>
      </c>
      <c r="G72" s="12">
        <v>7</v>
      </c>
      <c r="H72" s="9">
        <v>58</v>
      </c>
      <c r="I72" s="12">
        <v>61</v>
      </c>
      <c r="J72" s="12">
        <v>1</v>
      </c>
      <c r="K72" s="12">
        <v>3</v>
      </c>
      <c r="L72" s="12">
        <v>1</v>
      </c>
      <c r="M72" s="12">
        <f>J72+K72+L72</f>
        <v>5</v>
      </c>
      <c r="N72" s="12">
        <f>G72+M72</f>
        <v>12</v>
      </c>
      <c r="O72" s="40"/>
    </row>
    <row r="73" spans="1:15" ht="15">
      <c r="A73" s="21" t="s">
        <v>41</v>
      </c>
      <c r="B73" s="9">
        <v>23</v>
      </c>
      <c r="C73" s="25" t="s">
        <v>13</v>
      </c>
      <c r="D73" s="22">
        <v>26</v>
      </c>
      <c r="E73" s="22">
        <v>26</v>
      </c>
      <c r="F73" s="9">
        <v>15</v>
      </c>
      <c r="G73" s="12">
        <v>6</v>
      </c>
      <c r="H73" s="12">
        <v>52</v>
      </c>
      <c r="I73" s="12">
        <v>70</v>
      </c>
      <c r="J73" s="12">
        <v>3</v>
      </c>
      <c r="K73" s="12">
        <v>3</v>
      </c>
      <c r="L73" s="12">
        <v>1</v>
      </c>
      <c r="M73" s="12">
        <v>7</v>
      </c>
      <c r="N73" s="12">
        <v>13</v>
      </c>
      <c r="O73" s="40"/>
    </row>
    <row r="74" spans="1:15" ht="15">
      <c r="A74" s="6" t="s">
        <v>67</v>
      </c>
      <c r="B74" s="7">
        <v>27</v>
      </c>
      <c r="C74" s="7">
        <v>35.49</v>
      </c>
      <c r="D74" s="7">
        <v>34.72</v>
      </c>
      <c r="E74" s="7">
        <v>34.72</v>
      </c>
      <c r="F74" s="5">
        <v>23</v>
      </c>
      <c r="G74" s="5">
        <v>1</v>
      </c>
      <c r="H74" s="7">
        <v>107</v>
      </c>
      <c r="I74" s="5">
        <v>57</v>
      </c>
      <c r="J74" s="5">
        <v>1</v>
      </c>
      <c r="K74" s="5">
        <v>1</v>
      </c>
      <c r="L74" s="5">
        <v>1</v>
      </c>
      <c r="M74" s="5">
        <f>J74+K74+L74</f>
        <v>3</v>
      </c>
      <c r="N74" s="5">
        <f aca="true" t="shared" si="4" ref="N74:N79">G74+M74</f>
        <v>4</v>
      </c>
      <c r="O74" s="39">
        <v>4</v>
      </c>
    </row>
    <row r="75" spans="1:15" ht="15">
      <c r="A75" s="6" t="s">
        <v>67</v>
      </c>
      <c r="B75" s="7">
        <v>27</v>
      </c>
      <c r="C75" s="7">
        <v>35.49</v>
      </c>
      <c r="D75" s="7">
        <v>34.72</v>
      </c>
      <c r="E75" s="7">
        <v>34.72</v>
      </c>
      <c r="F75" s="5">
        <v>23</v>
      </c>
      <c r="G75" s="5">
        <v>1</v>
      </c>
      <c r="H75" s="7">
        <v>107</v>
      </c>
      <c r="I75" s="5">
        <v>57</v>
      </c>
      <c r="J75" s="5">
        <v>1</v>
      </c>
      <c r="K75" s="5">
        <v>1</v>
      </c>
      <c r="L75" s="5">
        <v>1</v>
      </c>
      <c r="M75" s="5">
        <f>J75+K75+L75</f>
        <v>3</v>
      </c>
      <c r="N75" s="5">
        <f t="shared" si="4"/>
        <v>4</v>
      </c>
      <c r="O75" s="39"/>
    </row>
    <row r="76" spans="1:15" ht="15">
      <c r="A76" s="21" t="s">
        <v>40</v>
      </c>
      <c r="B76" s="9">
        <v>27</v>
      </c>
      <c r="C76" s="9" t="s">
        <v>13</v>
      </c>
      <c r="D76" s="9">
        <v>30.1</v>
      </c>
      <c r="E76" s="9">
        <v>30.1</v>
      </c>
      <c r="F76" s="12">
        <v>17</v>
      </c>
      <c r="G76" s="12">
        <v>4</v>
      </c>
      <c r="H76" s="9">
        <v>84</v>
      </c>
      <c r="I76" s="12">
        <v>72</v>
      </c>
      <c r="J76" s="12">
        <v>3</v>
      </c>
      <c r="K76" s="12">
        <v>3</v>
      </c>
      <c r="L76" s="12">
        <v>1</v>
      </c>
      <c r="M76" s="12">
        <f>J76+K76+L76</f>
        <v>7</v>
      </c>
      <c r="N76" s="12">
        <f t="shared" si="4"/>
        <v>11</v>
      </c>
      <c r="O76" s="40">
        <f>SUM(N76:N80)/5</f>
        <v>14.6</v>
      </c>
    </row>
    <row r="77" spans="1:15" ht="15">
      <c r="A77" s="21" t="s">
        <v>40</v>
      </c>
      <c r="B77" s="9">
        <v>23</v>
      </c>
      <c r="C77" s="9">
        <v>27.21</v>
      </c>
      <c r="D77" s="9">
        <v>26.5</v>
      </c>
      <c r="E77" s="9">
        <v>26.5</v>
      </c>
      <c r="F77" s="12">
        <v>14</v>
      </c>
      <c r="G77" s="12">
        <v>7</v>
      </c>
      <c r="H77" s="9">
        <v>55</v>
      </c>
      <c r="I77" s="12">
        <v>66</v>
      </c>
      <c r="J77" s="12">
        <v>3</v>
      </c>
      <c r="K77" s="12">
        <v>3</v>
      </c>
      <c r="L77" s="12">
        <v>1</v>
      </c>
      <c r="M77" s="12">
        <f>J77+K77+L77</f>
        <v>7</v>
      </c>
      <c r="N77" s="12">
        <f t="shared" si="4"/>
        <v>14</v>
      </c>
      <c r="O77" s="40"/>
    </row>
    <row r="78" spans="1:15" ht="15">
      <c r="A78" s="21" t="s">
        <v>40</v>
      </c>
      <c r="B78" s="9">
        <v>24</v>
      </c>
      <c r="C78" s="12">
        <v>26.13</v>
      </c>
      <c r="D78" s="9" t="s">
        <v>13</v>
      </c>
      <c r="E78" s="12">
        <v>26.13</v>
      </c>
      <c r="F78" s="12">
        <v>14</v>
      </c>
      <c r="G78" s="12">
        <v>7</v>
      </c>
      <c r="H78" s="12">
        <v>50</v>
      </c>
      <c r="I78" s="12">
        <v>67</v>
      </c>
      <c r="J78" s="12">
        <v>3</v>
      </c>
      <c r="K78" s="12">
        <v>3</v>
      </c>
      <c r="L78" s="12">
        <v>3</v>
      </c>
      <c r="M78" s="12">
        <f>SUM(J78:L78)</f>
        <v>9</v>
      </c>
      <c r="N78" s="12">
        <f t="shared" si="4"/>
        <v>16</v>
      </c>
      <c r="O78" s="40"/>
    </row>
    <row r="79" spans="1:15" ht="15">
      <c r="A79" s="23" t="s">
        <v>40</v>
      </c>
      <c r="B79" s="24">
        <v>24</v>
      </c>
      <c r="C79" s="24">
        <v>29.19</v>
      </c>
      <c r="D79" s="24">
        <v>29.07</v>
      </c>
      <c r="E79" s="24">
        <v>29.07</v>
      </c>
      <c r="F79" s="24">
        <v>13</v>
      </c>
      <c r="G79" s="24">
        <v>8</v>
      </c>
      <c r="H79" s="24">
        <v>39</v>
      </c>
      <c r="I79" s="24">
        <v>64</v>
      </c>
      <c r="J79" s="24">
        <v>3</v>
      </c>
      <c r="K79" s="24">
        <v>3</v>
      </c>
      <c r="L79" s="24">
        <v>3</v>
      </c>
      <c r="M79" s="12">
        <f>SUM(J79:L79)</f>
        <v>9</v>
      </c>
      <c r="N79" s="12">
        <f t="shared" si="4"/>
        <v>17</v>
      </c>
      <c r="O79" s="40"/>
    </row>
    <row r="80" spans="1:15" ht="15">
      <c r="A80" s="21" t="s">
        <v>40</v>
      </c>
      <c r="B80" s="9">
        <v>24</v>
      </c>
      <c r="C80" s="22">
        <v>26.14</v>
      </c>
      <c r="D80" s="25">
        <v>25.68</v>
      </c>
      <c r="E80" s="22">
        <v>25.68</v>
      </c>
      <c r="F80" s="12">
        <v>13</v>
      </c>
      <c r="G80" s="12">
        <v>8</v>
      </c>
      <c r="H80" s="12">
        <v>51</v>
      </c>
      <c r="I80" s="12">
        <v>71</v>
      </c>
      <c r="J80" s="12">
        <v>1</v>
      </c>
      <c r="K80" s="12">
        <v>3</v>
      </c>
      <c r="L80" s="12">
        <v>3</v>
      </c>
      <c r="M80" s="12">
        <v>7</v>
      </c>
      <c r="N80" s="12">
        <v>15</v>
      </c>
      <c r="O80" s="40"/>
    </row>
    <row r="81" spans="1:15" ht="15">
      <c r="A81" s="6" t="s">
        <v>24</v>
      </c>
      <c r="B81" s="7">
        <v>34</v>
      </c>
      <c r="C81" s="5">
        <v>22.96</v>
      </c>
      <c r="D81" s="11">
        <v>23.2</v>
      </c>
      <c r="E81" s="11">
        <v>22.96</v>
      </c>
      <c r="F81" s="5">
        <v>8</v>
      </c>
      <c r="G81" s="5">
        <v>13</v>
      </c>
      <c r="H81" s="5">
        <v>23</v>
      </c>
      <c r="I81" s="5">
        <v>113</v>
      </c>
      <c r="J81" s="5">
        <v>1</v>
      </c>
      <c r="K81" s="5">
        <v>1</v>
      </c>
      <c r="L81" s="5">
        <v>1</v>
      </c>
      <c r="M81" s="5">
        <f>J81+K81+L81</f>
        <v>3</v>
      </c>
      <c r="N81" s="5">
        <f>G81+M81</f>
        <v>16</v>
      </c>
      <c r="O81" s="41">
        <f>SUM(N81:N83)/3</f>
        <v>22.666666666666668</v>
      </c>
    </row>
    <row r="82" spans="1:15" ht="15">
      <c r="A82" s="6" t="s">
        <v>24</v>
      </c>
      <c r="B82" s="7">
        <v>18</v>
      </c>
      <c r="C82" s="5">
        <v>22.13</v>
      </c>
      <c r="D82" s="5">
        <v>22.3</v>
      </c>
      <c r="E82" s="5">
        <v>22.13</v>
      </c>
      <c r="F82" s="5">
        <v>4</v>
      </c>
      <c r="G82" s="5">
        <v>17</v>
      </c>
      <c r="H82" s="5">
        <v>20</v>
      </c>
      <c r="I82" s="5">
        <v>90</v>
      </c>
      <c r="J82" s="5">
        <v>1</v>
      </c>
      <c r="K82" s="5">
        <v>3</v>
      </c>
      <c r="L82" s="5">
        <v>3</v>
      </c>
      <c r="M82" s="5">
        <f>SUM(J82:L82)</f>
        <v>7</v>
      </c>
      <c r="N82" s="5">
        <f>G82+M82</f>
        <v>24</v>
      </c>
      <c r="O82" s="42"/>
    </row>
    <row r="83" spans="1:15" ht="15">
      <c r="A83" s="27" t="s">
        <v>24</v>
      </c>
      <c r="B83" s="16">
        <v>23</v>
      </c>
      <c r="C83" s="28">
        <v>21.68</v>
      </c>
      <c r="D83" s="29">
        <v>21.78</v>
      </c>
      <c r="E83" s="28">
        <v>21.68</v>
      </c>
      <c r="F83" s="30">
        <v>2</v>
      </c>
      <c r="G83" s="30">
        <v>19</v>
      </c>
      <c r="H83" s="30">
        <v>16</v>
      </c>
      <c r="I83" s="30">
        <v>96</v>
      </c>
      <c r="J83" s="30">
        <v>3</v>
      </c>
      <c r="K83" s="30">
        <v>3</v>
      </c>
      <c r="L83" s="30">
        <v>3</v>
      </c>
      <c r="M83" s="30">
        <v>9</v>
      </c>
      <c r="N83" s="30">
        <v>28</v>
      </c>
      <c r="O83" s="43"/>
    </row>
    <row r="84" spans="1:15" ht="15">
      <c r="A84" s="23" t="s">
        <v>89</v>
      </c>
      <c r="B84" s="24">
        <v>16</v>
      </c>
      <c r="C84" s="24">
        <v>33</v>
      </c>
      <c r="D84" s="24">
        <v>32.85</v>
      </c>
      <c r="E84" s="24">
        <v>32.85</v>
      </c>
      <c r="F84" s="24">
        <v>12</v>
      </c>
      <c r="G84" s="24">
        <v>9</v>
      </c>
      <c r="H84" s="24">
        <v>63</v>
      </c>
      <c r="I84" s="24">
        <v>49</v>
      </c>
      <c r="J84" s="24">
        <v>1</v>
      </c>
      <c r="K84" s="24">
        <v>3</v>
      </c>
      <c r="L84" s="24">
        <v>1</v>
      </c>
      <c r="M84" s="12">
        <v>5</v>
      </c>
      <c r="N84" s="12">
        <f>G84+M84</f>
        <v>14</v>
      </c>
      <c r="O84" s="36">
        <v>14</v>
      </c>
    </row>
    <row r="85" spans="1:15" ht="15">
      <c r="A85" s="27" t="s">
        <v>68</v>
      </c>
      <c r="B85" s="16">
        <v>34</v>
      </c>
      <c r="C85" s="16">
        <v>62.07</v>
      </c>
      <c r="D85" s="28">
        <v>35.11</v>
      </c>
      <c r="E85" s="30">
        <v>35.11</v>
      </c>
      <c r="F85" s="30">
        <v>29</v>
      </c>
      <c r="G85" s="30">
        <v>1</v>
      </c>
      <c r="H85" s="30">
        <v>110</v>
      </c>
      <c r="I85" s="30">
        <v>55</v>
      </c>
      <c r="J85" s="30">
        <v>1</v>
      </c>
      <c r="K85" s="30">
        <v>3</v>
      </c>
      <c r="L85" s="30">
        <v>3</v>
      </c>
      <c r="M85" s="30">
        <f>J85+K85+L85</f>
        <v>7</v>
      </c>
      <c r="N85" s="30">
        <f>G85+M85</f>
        <v>8</v>
      </c>
      <c r="O85" s="39">
        <v>8</v>
      </c>
    </row>
    <row r="86" spans="1:15" ht="15">
      <c r="A86" s="27" t="s">
        <v>68</v>
      </c>
      <c r="B86" s="16">
        <v>34</v>
      </c>
      <c r="C86" s="16">
        <v>62.07</v>
      </c>
      <c r="D86" s="28">
        <v>35.11</v>
      </c>
      <c r="E86" s="30">
        <v>35.11</v>
      </c>
      <c r="F86" s="30">
        <v>29</v>
      </c>
      <c r="G86" s="30">
        <v>1</v>
      </c>
      <c r="H86" s="30">
        <v>110</v>
      </c>
      <c r="I86" s="30">
        <v>55</v>
      </c>
      <c r="J86" s="30">
        <v>1</v>
      </c>
      <c r="K86" s="30">
        <v>3</v>
      </c>
      <c r="L86" s="30">
        <v>3</v>
      </c>
      <c r="M86" s="30">
        <f>J86+K86+L86</f>
        <v>7</v>
      </c>
      <c r="N86" s="30">
        <f>G86+M86</f>
        <v>8</v>
      </c>
      <c r="O86" s="39"/>
    </row>
    <row r="87" spans="1:15" ht="15">
      <c r="A87" s="21" t="s">
        <v>92</v>
      </c>
      <c r="B87" s="9">
        <v>24</v>
      </c>
      <c r="C87" s="25">
        <v>36.96</v>
      </c>
      <c r="D87" s="25">
        <v>34.86</v>
      </c>
      <c r="E87" s="25">
        <v>34.86</v>
      </c>
      <c r="F87" s="12">
        <v>21</v>
      </c>
      <c r="G87" s="12">
        <v>1</v>
      </c>
      <c r="H87" s="9">
        <v>94</v>
      </c>
      <c r="I87" s="12">
        <v>46</v>
      </c>
      <c r="J87" s="12">
        <v>1</v>
      </c>
      <c r="K87" s="12">
        <v>1</v>
      </c>
      <c r="L87" s="12">
        <v>3</v>
      </c>
      <c r="M87" s="12">
        <v>5</v>
      </c>
      <c r="N87" s="12">
        <v>6</v>
      </c>
      <c r="O87" s="36">
        <v>6</v>
      </c>
    </row>
    <row r="88" spans="1:15" ht="15">
      <c r="A88" s="27" t="s">
        <v>48</v>
      </c>
      <c r="B88" s="16">
        <v>7</v>
      </c>
      <c r="C88" s="30">
        <v>21.22</v>
      </c>
      <c r="D88" s="30" t="s">
        <v>13</v>
      </c>
      <c r="E88" s="30">
        <v>21.22</v>
      </c>
      <c r="F88" s="30">
        <v>4</v>
      </c>
      <c r="G88" s="30">
        <v>17</v>
      </c>
      <c r="H88" s="30">
        <v>8</v>
      </c>
      <c r="I88" s="30">
        <v>123</v>
      </c>
      <c r="J88" s="30">
        <v>0</v>
      </c>
      <c r="K88" s="30">
        <v>1</v>
      </c>
      <c r="L88" s="30">
        <v>3</v>
      </c>
      <c r="M88" s="30">
        <f>SUM(J88:L88)</f>
        <v>4</v>
      </c>
      <c r="N88" s="30">
        <f>G88+M88</f>
        <v>21</v>
      </c>
      <c r="O88" s="39">
        <f>SUM(N88:N91)/4</f>
        <v>21.75</v>
      </c>
    </row>
    <row r="89" spans="1:15" ht="15">
      <c r="A89" s="27" t="s">
        <v>48</v>
      </c>
      <c r="B89" s="16">
        <v>8</v>
      </c>
      <c r="C89" s="30">
        <v>19.99</v>
      </c>
      <c r="D89" s="30">
        <v>20.22</v>
      </c>
      <c r="E89" s="30">
        <v>19.99</v>
      </c>
      <c r="F89" s="30">
        <v>5</v>
      </c>
      <c r="G89" s="30">
        <v>16</v>
      </c>
      <c r="H89" s="30">
        <v>6</v>
      </c>
      <c r="I89" s="30">
        <v>100</v>
      </c>
      <c r="J89" s="30">
        <v>1</v>
      </c>
      <c r="K89" s="30">
        <v>3</v>
      </c>
      <c r="L89" s="30">
        <v>3</v>
      </c>
      <c r="M89" s="30">
        <f>SUM(J89:L89)</f>
        <v>7</v>
      </c>
      <c r="N89" s="30">
        <f>G89+M89</f>
        <v>23</v>
      </c>
      <c r="O89" s="39"/>
    </row>
    <row r="90" spans="1:15" ht="15">
      <c r="A90" s="27" t="s">
        <v>48</v>
      </c>
      <c r="B90" s="16">
        <v>9</v>
      </c>
      <c r="C90" s="16">
        <v>19.74</v>
      </c>
      <c r="D90" s="30">
        <v>19.37</v>
      </c>
      <c r="E90" s="30">
        <v>19.37</v>
      </c>
      <c r="F90" s="30">
        <v>4</v>
      </c>
      <c r="G90" s="30">
        <v>17</v>
      </c>
      <c r="H90" s="30">
        <v>7</v>
      </c>
      <c r="I90" s="30">
        <v>98</v>
      </c>
      <c r="J90" s="30">
        <v>1</v>
      </c>
      <c r="K90" s="30">
        <v>1</v>
      </c>
      <c r="L90" s="30">
        <v>1</v>
      </c>
      <c r="M90" s="30">
        <f>SUM(J90:L90)</f>
        <v>3</v>
      </c>
      <c r="N90" s="30">
        <f>G90+M90</f>
        <v>20</v>
      </c>
      <c r="O90" s="39"/>
    </row>
    <row r="91" spans="1:15" ht="15">
      <c r="A91" s="31" t="s">
        <v>48</v>
      </c>
      <c r="B91" s="32">
        <v>5</v>
      </c>
      <c r="C91" s="32">
        <v>21.95</v>
      </c>
      <c r="D91" s="32">
        <v>21.68</v>
      </c>
      <c r="E91" s="32">
        <v>21.68</v>
      </c>
      <c r="F91" s="32">
        <v>3</v>
      </c>
      <c r="G91" s="32">
        <v>18</v>
      </c>
      <c r="H91" s="32">
        <v>6</v>
      </c>
      <c r="I91" s="32">
        <v>84</v>
      </c>
      <c r="J91" s="32">
        <v>1</v>
      </c>
      <c r="K91" s="32">
        <v>1</v>
      </c>
      <c r="L91" s="32">
        <v>3</v>
      </c>
      <c r="M91" s="30">
        <f>SUM(J91:L91)</f>
        <v>5</v>
      </c>
      <c r="N91" s="30">
        <f>G91+M91</f>
        <v>23</v>
      </c>
      <c r="O91" s="39"/>
    </row>
    <row r="92" spans="1:15" ht="15">
      <c r="A92" s="23" t="s">
        <v>88</v>
      </c>
      <c r="B92" s="24">
        <v>24</v>
      </c>
      <c r="C92" s="24">
        <v>46.82</v>
      </c>
      <c r="D92" s="24" t="s">
        <v>13</v>
      </c>
      <c r="E92" s="24">
        <v>46.82</v>
      </c>
      <c r="F92" s="24">
        <v>22</v>
      </c>
      <c r="G92" s="24">
        <v>1</v>
      </c>
      <c r="H92" s="24">
        <v>84</v>
      </c>
      <c r="I92" s="24">
        <v>32</v>
      </c>
      <c r="J92" s="24">
        <v>3</v>
      </c>
      <c r="K92" s="24">
        <v>1</v>
      </c>
      <c r="L92" s="24">
        <v>3</v>
      </c>
      <c r="M92" s="12">
        <v>7</v>
      </c>
      <c r="N92" s="12">
        <f>G92+M92</f>
        <v>8</v>
      </c>
      <c r="O92" s="40">
        <v>7</v>
      </c>
    </row>
    <row r="93" spans="1:15" ht="15">
      <c r="A93" s="21" t="s">
        <v>88</v>
      </c>
      <c r="B93" s="9">
        <v>24</v>
      </c>
      <c r="C93" s="25" t="s">
        <v>13</v>
      </c>
      <c r="D93" s="22">
        <v>42.94</v>
      </c>
      <c r="E93" s="22">
        <v>42.94</v>
      </c>
      <c r="F93" s="12">
        <v>23</v>
      </c>
      <c r="G93" s="12">
        <v>1</v>
      </c>
      <c r="H93" s="12">
        <v>97</v>
      </c>
      <c r="I93" s="12">
        <v>43</v>
      </c>
      <c r="J93" s="12">
        <v>1</v>
      </c>
      <c r="K93" s="12">
        <v>3</v>
      </c>
      <c r="L93" s="12">
        <v>1</v>
      </c>
      <c r="M93" s="12">
        <v>5</v>
      </c>
      <c r="N93" s="12">
        <v>6</v>
      </c>
      <c r="O93" s="40"/>
    </row>
    <row r="94" spans="1:15" ht="15">
      <c r="A94" s="27" t="s">
        <v>75</v>
      </c>
      <c r="B94" s="16">
        <v>22</v>
      </c>
      <c r="C94" s="16">
        <v>27.14</v>
      </c>
      <c r="D94" s="16">
        <v>26.24</v>
      </c>
      <c r="E94" s="16">
        <v>26.24</v>
      </c>
      <c r="F94" s="30">
        <v>12</v>
      </c>
      <c r="G94" s="30">
        <v>9</v>
      </c>
      <c r="H94" s="16">
        <v>52</v>
      </c>
      <c r="I94" s="30">
        <v>65</v>
      </c>
      <c r="J94" s="30">
        <v>3</v>
      </c>
      <c r="K94" s="30">
        <v>1</v>
      </c>
      <c r="L94" s="30">
        <v>3</v>
      </c>
      <c r="M94" s="30">
        <f>J94+K94+L94</f>
        <v>7</v>
      </c>
      <c r="N94" s="30">
        <f>G94+M94</f>
        <v>16</v>
      </c>
      <c r="O94" s="39">
        <f>SUM(N94:N95)/2</f>
        <v>18.5</v>
      </c>
    </row>
    <row r="95" spans="1:15" ht="15">
      <c r="A95" s="31" t="s">
        <v>75</v>
      </c>
      <c r="B95" s="32">
        <v>16</v>
      </c>
      <c r="C95" s="32">
        <v>29.41</v>
      </c>
      <c r="D95" s="32">
        <v>28.43</v>
      </c>
      <c r="E95" s="32">
        <v>28.43</v>
      </c>
      <c r="F95" s="32">
        <v>7</v>
      </c>
      <c r="G95" s="32">
        <v>14</v>
      </c>
      <c r="H95" s="32">
        <v>33</v>
      </c>
      <c r="I95" s="32">
        <v>69</v>
      </c>
      <c r="J95" s="32">
        <v>1</v>
      </c>
      <c r="K95" s="32">
        <v>3</v>
      </c>
      <c r="L95" s="32">
        <v>3</v>
      </c>
      <c r="M95" s="30">
        <v>7</v>
      </c>
      <c r="N95" s="30">
        <f>G95+M95</f>
        <v>21</v>
      </c>
      <c r="O95" s="39"/>
    </row>
    <row r="96" spans="1:15" ht="15">
      <c r="A96" s="21" t="s">
        <v>35</v>
      </c>
      <c r="B96" s="9">
        <v>34</v>
      </c>
      <c r="C96" s="12">
        <v>25.81</v>
      </c>
      <c r="D96" s="12">
        <v>25.82</v>
      </c>
      <c r="E96" s="12">
        <v>25.81</v>
      </c>
      <c r="F96" s="12">
        <v>21</v>
      </c>
      <c r="G96" s="12">
        <v>1</v>
      </c>
      <c r="H96" s="12">
        <v>60</v>
      </c>
      <c r="I96" s="26">
        <v>87</v>
      </c>
      <c r="J96" s="12">
        <v>1</v>
      </c>
      <c r="K96" s="12">
        <v>3</v>
      </c>
      <c r="L96" s="12">
        <v>3</v>
      </c>
      <c r="M96" s="12">
        <f>J96+K96+L96</f>
        <v>7</v>
      </c>
      <c r="N96" s="12">
        <f>G96+M96</f>
        <v>8</v>
      </c>
      <c r="O96" s="40">
        <f>SUM(N96:N98)/3</f>
        <v>12.666666666666666</v>
      </c>
    </row>
    <row r="97" spans="1:15" ht="15">
      <c r="A97" s="21" t="s">
        <v>35</v>
      </c>
      <c r="B97" s="9">
        <v>22</v>
      </c>
      <c r="C97" s="9">
        <v>74.52</v>
      </c>
      <c r="D97" s="9">
        <v>23.63</v>
      </c>
      <c r="E97" s="9">
        <v>23.63</v>
      </c>
      <c r="F97" s="12">
        <v>7</v>
      </c>
      <c r="G97" s="12">
        <v>14</v>
      </c>
      <c r="H97" s="12">
        <v>30</v>
      </c>
      <c r="I97" s="12">
        <v>81</v>
      </c>
      <c r="J97" s="12">
        <v>1</v>
      </c>
      <c r="K97" s="12">
        <v>1</v>
      </c>
      <c r="L97" s="12">
        <v>1</v>
      </c>
      <c r="M97" s="12">
        <f>SUM(J97:L97)</f>
        <v>3</v>
      </c>
      <c r="N97" s="12">
        <f>G97+M97</f>
        <v>17</v>
      </c>
      <c r="O97" s="40"/>
    </row>
    <row r="98" spans="1:15" ht="15">
      <c r="A98" s="21" t="s">
        <v>94</v>
      </c>
      <c r="B98" s="9">
        <v>23</v>
      </c>
      <c r="C98" s="22">
        <v>25.23</v>
      </c>
      <c r="D98" s="22">
        <v>24.79</v>
      </c>
      <c r="E98" s="22">
        <v>24.79</v>
      </c>
      <c r="F98" s="12">
        <v>13</v>
      </c>
      <c r="G98" s="12">
        <v>8</v>
      </c>
      <c r="H98" s="12">
        <v>47</v>
      </c>
      <c r="I98" s="12">
        <v>73</v>
      </c>
      <c r="J98" s="12">
        <v>1</v>
      </c>
      <c r="K98" s="12">
        <v>1</v>
      </c>
      <c r="L98" s="12">
        <v>3</v>
      </c>
      <c r="M98" s="12">
        <v>5</v>
      </c>
      <c r="N98" s="12">
        <v>13</v>
      </c>
      <c r="O98" s="40"/>
    </row>
  </sheetData>
  <sheetProtection/>
  <mergeCells count="28">
    <mergeCell ref="O7:O8"/>
    <mergeCell ref="O9:O11"/>
    <mergeCell ref="O12:O14"/>
    <mergeCell ref="O15:O16"/>
    <mergeCell ref="O17:O18"/>
    <mergeCell ref="O19:O22"/>
    <mergeCell ref="O23:O24"/>
    <mergeCell ref="O25:O26"/>
    <mergeCell ref="O27:O28"/>
    <mergeCell ref="O29:O34"/>
    <mergeCell ref="O36:O39"/>
    <mergeCell ref="O40:O41"/>
    <mergeCell ref="O68:O69"/>
    <mergeCell ref="O70:O73"/>
    <mergeCell ref="O74:O75"/>
    <mergeCell ref="O76:O80"/>
    <mergeCell ref="O42:O45"/>
    <mergeCell ref="O49:O52"/>
    <mergeCell ref="O53:O54"/>
    <mergeCell ref="O56:O60"/>
    <mergeCell ref="O62:O63"/>
    <mergeCell ref="O65:O67"/>
    <mergeCell ref="O85:O86"/>
    <mergeCell ref="O88:O91"/>
    <mergeCell ref="O92:O93"/>
    <mergeCell ref="O94:O95"/>
    <mergeCell ref="O96:O98"/>
    <mergeCell ref="O81:O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3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6.7109375" style="0" bestFit="1" customWidth="1"/>
    <col min="2" max="2" width="16.7109375" style="0" customWidth="1"/>
  </cols>
  <sheetData>
    <row r="2" spans="1:2" ht="15">
      <c r="A2" s="2" t="s">
        <v>0</v>
      </c>
      <c r="B2" s="2" t="s">
        <v>98</v>
      </c>
    </row>
    <row r="3" spans="1:2" s="34" customFormat="1" ht="15">
      <c r="A3" s="27" t="s">
        <v>43</v>
      </c>
      <c r="B3" s="27">
        <v>25</v>
      </c>
    </row>
    <row r="4" spans="1:2" s="34" customFormat="1" ht="15">
      <c r="A4" s="31" t="s">
        <v>81</v>
      </c>
      <c r="B4" s="31">
        <v>23.5</v>
      </c>
    </row>
    <row r="5" spans="1:2" s="34" customFormat="1" ht="15">
      <c r="A5" s="27" t="s">
        <v>47</v>
      </c>
      <c r="B5" s="27">
        <v>23</v>
      </c>
    </row>
    <row r="6" spans="1:2" s="34" customFormat="1" ht="15">
      <c r="A6" s="27" t="s">
        <v>61</v>
      </c>
      <c r="B6" s="27">
        <v>23</v>
      </c>
    </row>
    <row r="7" spans="1:2" s="34" customFormat="1" ht="15">
      <c r="A7" s="27" t="s">
        <v>24</v>
      </c>
      <c r="B7" s="27">
        <v>22.7</v>
      </c>
    </row>
    <row r="8" spans="1:2" s="34" customFormat="1" ht="15">
      <c r="A8" s="27" t="s">
        <v>58</v>
      </c>
      <c r="B8" s="27">
        <v>22.5</v>
      </c>
    </row>
    <row r="9" spans="1:2" s="34" customFormat="1" ht="15">
      <c r="A9" s="27" t="s">
        <v>56</v>
      </c>
      <c r="B9" s="27">
        <v>22</v>
      </c>
    </row>
    <row r="10" spans="1:2" s="34" customFormat="1" ht="15">
      <c r="A10" s="27" t="s">
        <v>48</v>
      </c>
      <c r="B10" s="27">
        <v>21.8</v>
      </c>
    </row>
    <row r="11" spans="1:2" s="34" customFormat="1" ht="15">
      <c r="A11" s="27" t="s">
        <v>29</v>
      </c>
      <c r="B11" s="27">
        <v>21</v>
      </c>
    </row>
    <row r="12" spans="1:2" s="34" customFormat="1" ht="15">
      <c r="A12" s="27" t="s">
        <v>25</v>
      </c>
      <c r="B12" s="27">
        <v>19.8</v>
      </c>
    </row>
    <row r="13" spans="1:2" s="34" customFormat="1" ht="15">
      <c r="A13" s="27" t="s">
        <v>11</v>
      </c>
      <c r="B13" s="27">
        <v>19</v>
      </c>
    </row>
    <row r="14" spans="1:2" s="34" customFormat="1" ht="15">
      <c r="A14" s="27" t="s">
        <v>57</v>
      </c>
      <c r="B14" s="27">
        <v>19</v>
      </c>
    </row>
    <row r="15" spans="1:2" s="34" customFormat="1" ht="15">
      <c r="A15" s="27" t="s">
        <v>75</v>
      </c>
      <c r="B15" s="27">
        <v>18.5</v>
      </c>
    </row>
    <row r="16" spans="1:2" s="34" customFormat="1" ht="15">
      <c r="A16" s="27" t="s">
        <v>55</v>
      </c>
      <c r="B16" s="27">
        <v>17.5</v>
      </c>
    </row>
    <row r="17" spans="1:2" s="34" customFormat="1" ht="15">
      <c r="A17" s="27" t="s">
        <v>36</v>
      </c>
      <c r="B17" s="27">
        <v>17.5</v>
      </c>
    </row>
    <row r="18" spans="1:2" s="34" customFormat="1" ht="15">
      <c r="A18" s="27" t="s">
        <v>49</v>
      </c>
      <c r="B18" s="27">
        <v>16.7</v>
      </c>
    </row>
    <row r="19" spans="1:2" s="34" customFormat="1" ht="15">
      <c r="A19" s="27" t="s">
        <v>40</v>
      </c>
      <c r="B19" s="27">
        <v>14.6</v>
      </c>
    </row>
    <row r="20" spans="1:2" s="34" customFormat="1" ht="15">
      <c r="A20" s="27" t="s">
        <v>52</v>
      </c>
      <c r="B20" s="27">
        <v>14</v>
      </c>
    </row>
    <row r="21" spans="1:2" s="34" customFormat="1" ht="15">
      <c r="A21" s="31" t="s">
        <v>89</v>
      </c>
      <c r="B21" s="31">
        <v>14</v>
      </c>
    </row>
    <row r="22" spans="1:2" s="34" customFormat="1" ht="15">
      <c r="A22" s="27" t="s">
        <v>35</v>
      </c>
      <c r="B22" s="27">
        <v>12.7</v>
      </c>
    </row>
    <row r="23" spans="1:2" s="34" customFormat="1" ht="15">
      <c r="A23" s="27" t="s">
        <v>41</v>
      </c>
      <c r="B23" s="27">
        <v>12.5</v>
      </c>
    </row>
    <row r="24" spans="1:2" s="34" customFormat="1" ht="15">
      <c r="A24" s="27" t="s">
        <v>31</v>
      </c>
      <c r="B24" s="27">
        <v>12.5</v>
      </c>
    </row>
    <row r="25" spans="1:2" s="34" customFormat="1" ht="15">
      <c r="A25" s="27" t="s">
        <v>50</v>
      </c>
      <c r="B25" s="27">
        <v>11</v>
      </c>
    </row>
    <row r="26" spans="1:2" s="34" customFormat="1" ht="15">
      <c r="A26" s="27" t="s">
        <v>77</v>
      </c>
      <c r="B26" s="27">
        <v>11</v>
      </c>
    </row>
    <row r="27" spans="1:2" s="34" customFormat="1" ht="15">
      <c r="A27" s="27" t="s">
        <v>42</v>
      </c>
      <c r="B27" s="27">
        <v>10</v>
      </c>
    </row>
    <row r="28" spans="1:2" s="34" customFormat="1" ht="15">
      <c r="A28" s="27" t="s">
        <v>95</v>
      </c>
      <c r="B28" s="27">
        <v>9</v>
      </c>
    </row>
    <row r="29" spans="1:2" s="34" customFormat="1" ht="15">
      <c r="A29" s="31" t="s">
        <v>85</v>
      </c>
      <c r="B29" s="31">
        <v>8.5</v>
      </c>
    </row>
    <row r="30" spans="1:2" s="34" customFormat="1" ht="15">
      <c r="A30" s="27" t="s">
        <v>66</v>
      </c>
      <c r="B30" s="27">
        <v>8</v>
      </c>
    </row>
    <row r="31" spans="1:2" s="34" customFormat="1" ht="15">
      <c r="A31" s="27" t="s">
        <v>60</v>
      </c>
      <c r="B31" s="27">
        <v>8</v>
      </c>
    </row>
    <row r="32" spans="1:2" s="34" customFormat="1" ht="15">
      <c r="A32" s="27" t="s">
        <v>68</v>
      </c>
      <c r="B32" s="27">
        <v>8</v>
      </c>
    </row>
    <row r="33" spans="1:2" s="34" customFormat="1" ht="15">
      <c r="A33" s="27" t="s">
        <v>59</v>
      </c>
      <c r="B33" s="27">
        <v>7.3</v>
      </c>
    </row>
    <row r="34" spans="1:2" s="34" customFormat="1" ht="15">
      <c r="A34" s="31" t="s">
        <v>86</v>
      </c>
      <c r="B34" s="31">
        <v>7</v>
      </c>
    </row>
    <row r="35" spans="1:2" s="34" customFormat="1" ht="15">
      <c r="A35" s="31" t="s">
        <v>88</v>
      </c>
      <c r="B35" s="31">
        <v>7</v>
      </c>
    </row>
    <row r="36" spans="1:2" s="34" customFormat="1" ht="15">
      <c r="A36" s="27" t="s">
        <v>92</v>
      </c>
      <c r="B36" s="27">
        <v>6</v>
      </c>
    </row>
    <row r="37" spans="1:2" s="34" customFormat="1" ht="15">
      <c r="A37" s="27" t="s">
        <v>76</v>
      </c>
      <c r="B37" s="27">
        <v>5</v>
      </c>
    </row>
    <row r="38" spans="1:2" s="34" customFormat="1" ht="15">
      <c r="A38" s="27" t="s">
        <v>67</v>
      </c>
      <c r="B38" s="27">
        <v>4</v>
      </c>
    </row>
    <row r="39" spans="1:2" s="34" customFormat="1" ht="15">
      <c r="A39" s="31" t="s">
        <v>87</v>
      </c>
      <c r="B39" s="31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Robert Weeks</cp:lastModifiedBy>
  <cp:lastPrinted>2015-05-26T17:17:25Z</cp:lastPrinted>
  <dcterms:created xsi:type="dcterms:W3CDTF">2012-05-04T19:28:46Z</dcterms:created>
  <dcterms:modified xsi:type="dcterms:W3CDTF">2017-10-11T13:28:40Z</dcterms:modified>
  <cp:category/>
  <cp:version/>
  <cp:contentType/>
  <cp:contentStatus/>
</cp:coreProperties>
</file>